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График" sheetId="1" r:id="rId1"/>
    <sheet name="ОПКММ" sheetId="2" r:id="rId2"/>
  </sheets>
  <definedNames>
    <definedName name="_xlnm.Print_Area" localSheetId="1">'ОПКММ'!$A$1:$V$150</definedName>
  </definedNames>
  <calcPr fullCalcOnLoad="1"/>
</workbook>
</file>

<file path=xl/sharedStrings.xml><?xml version="1.0" encoding="utf-8"?>
<sst xmlns="http://schemas.openxmlformats.org/spreadsheetml/2006/main" count="440" uniqueCount="329">
  <si>
    <t>"Утверждаю"</t>
  </si>
  <si>
    <t xml:space="preserve">ГРАФИК УЧЕБНОГО ПРОЦЕССА </t>
  </si>
  <si>
    <t>Директор ГОУ СПО УУИиК</t>
  </si>
  <si>
    <t>государственного образовательного учреждения среднего профессионального образования</t>
  </si>
  <si>
    <t>Нормативный срок обучения-</t>
  </si>
  <si>
    <t>культуры и искусств Республики Башкортостан</t>
  </si>
  <si>
    <t>3 года 10 месяцев</t>
  </si>
  <si>
    <t>______________</t>
  </si>
  <si>
    <t>"Учалинское училище искусств и культуры"</t>
  </si>
  <si>
    <t>Д.А. Абубакиров</t>
  </si>
  <si>
    <t>общего образования</t>
  </si>
  <si>
    <t>"1" августа 2011 г.</t>
  </si>
  <si>
    <t>1. График учебного процесса</t>
  </si>
  <si>
    <t>2.</t>
  </si>
  <si>
    <t>Сводные данные по</t>
  </si>
  <si>
    <t>бюджету времени</t>
  </si>
  <si>
    <t>курсы</t>
  </si>
  <si>
    <t>Сентябрь</t>
  </si>
  <si>
    <t>29 IX - 5 X</t>
  </si>
  <si>
    <t>Октябрь</t>
  </si>
  <si>
    <t>27 X - 2 XI</t>
  </si>
  <si>
    <t>Ноябрь</t>
  </si>
  <si>
    <t>Декабрь</t>
  </si>
  <si>
    <t>29 XII - 4 I</t>
  </si>
  <si>
    <t>Январь</t>
  </si>
  <si>
    <t>26 I - 1 II</t>
  </si>
  <si>
    <t>Февраль</t>
  </si>
  <si>
    <t>23 II - 1 III</t>
  </si>
  <si>
    <t>Март</t>
  </si>
  <si>
    <t>30 III - 5 IV</t>
  </si>
  <si>
    <t>Апрель</t>
  </si>
  <si>
    <t>27 IV - 3 V</t>
  </si>
  <si>
    <t>Май</t>
  </si>
  <si>
    <t>Июнь</t>
  </si>
  <si>
    <t>29 VI - 5 VII</t>
  </si>
  <si>
    <t>Июль</t>
  </si>
  <si>
    <t>27 VII - 2 VIII</t>
  </si>
  <si>
    <t>Август</t>
  </si>
  <si>
    <t>Аудиторные занятия</t>
  </si>
  <si>
    <t>Промежуточная аттестация, нед.</t>
  </si>
  <si>
    <t xml:space="preserve">Произ. практика </t>
  </si>
  <si>
    <t>Государственная (итоговая) аттестация, нед.</t>
  </si>
  <si>
    <t>Каникулы, недель</t>
  </si>
  <si>
    <t>ИТОГО недель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</si>
  <si>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</si>
  <si>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</si>
  <si>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</si>
  <si>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</si>
  <si>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</si>
  <si>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</si>
  <si>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</si>
  <si>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</si>
  <si>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</si>
  <si>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</si>
  <si>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</si>
  <si>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</si>
  <si>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</si>
  <si>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</si>
  <si>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</si>
  <si>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</si>
  <si>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</si>
  <si>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</si>
  <si>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</si>
  <si>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</si>
  <si>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</si>
  <si>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</si>
  <si>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</si>
  <si>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недель</t>
  </si>
  <si>
    <t>часов</t>
  </si>
  <si>
    <t>Преддипломная</t>
  </si>
  <si>
    <t>::</t>
  </si>
  <si>
    <t>8</t>
  </si>
  <si>
    <t>36</t>
  </si>
  <si>
    <t>1296</t>
  </si>
  <si>
    <t>4</t>
  </si>
  <si>
    <t>1</t>
  </si>
  <si>
    <t>11</t>
  </si>
  <si>
    <t>52</t>
  </si>
  <si>
    <t>2</t>
  </si>
  <si>
    <t>10</t>
  </si>
  <si>
    <t>III</t>
  </si>
  <si>
    <t>35</t>
  </si>
  <si>
    <t>1260</t>
  </si>
  <si>
    <t>43</t>
  </si>
  <si>
    <t>Итого</t>
  </si>
  <si>
    <t>33</t>
  </si>
  <si>
    <t>199</t>
  </si>
  <si>
    <t>Обозначения:</t>
  </si>
  <si>
    <t>Промежуточная</t>
  </si>
  <si>
    <t>Государственная</t>
  </si>
  <si>
    <t>Каникулы</t>
  </si>
  <si>
    <t>занятия</t>
  </si>
  <si>
    <t>практика</t>
  </si>
  <si>
    <t>аттестация</t>
  </si>
  <si>
    <t>(преддипломная)</t>
  </si>
  <si>
    <t>Индекс</t>
  </si>
  <si>
    <t>Наименование дисциплин</t>
  </si>
  <si>
    <t>Распределение по семестрам</t>
  </si>
  <si>
    <t>Обязательные учебные занятия</t>
  </si>
  <si>
    <t>Распределение обязательных учебных занятий по курсам и семестрам</t>
  </si>
  <si>
    <t>экзамены</t>
  </si>
  <si>
    <t>контроль</t>
  </si>
  <si>
    <t>всего</t>
  </si>
  <si>
    <t>в том числе</t>
  </si>
  <si>
    <t>1 курс</t>
  </si>
  <si>
    <t>2 курс</t>
  </si>
  <si>
    <t>3 курс</t>
  </si>
  <si>
    <t>4 курс</t>
  </si>
  <si>
    <t>ные</t>
  </si>
  <si>
    <t>груп повые</t>
  </si>
  <si>
    <t>мелкогрупповые</t>
  </si>
  <si>
    <t>индивидуальные</t>
  </si>
  <si>
    <t>1 сем. 16 нед.</t>
  </si>
  <si>
    <t>2сем.  20 нед.</t>
  </si>
  <si>
    <t>3 сем. 16нед.</t>
  </si>
  <si>
    <t>4 сем. 20нед.</t>
  </si>
  <si>
    <t>5 сем. 16нед.</t>
  </si>
  <si>
    <t>7 сем. 16нед.</t>
  </si>
  <si>
    <t>работы</t>
  </si>
  <si>
    <t>Иностранный язык</t>
  </si>
  <si>
    <t>История</t>
  </si>
  <si>
    <t>ОГСЭ.00</t>
  </si>
  <si>
    <t>Общий гуманитарный и социально - экономический цикл</t>
  </si>
  <si>
    <t>ОГСЭ.01</t>
  </si>
  <si>
    <t>Основы философии</t>
  </si>
  <si>
    <t>ОГСЭ.02</t>
  </si>
  <si>
    <t>ОГСЭ.03</t>
  </si>
  <si>
    <t>ОГСЭ.04</t>
  </si>
  <si>
    <t>П.00</t>
  </si>
  <si>
    <t>Общепрофессиональные дисциплины</t>
  </si>
  <si>
    <t>ОП.01</t>
  </si>
  <si>
    <t>ПМ.00</t>
  </si>
  <si>
    <t>Профессиональные модули</t>
  </si>
  <si>
    <t>3</t>
  </si>
  <si>
    <t>УП.00</t>
  </si>
  <si>
    <t>Учебная практика</t>
  </si>
  <si>
    <t>4 курс – 2 недели</t>
  </si>
  <si>
    <t>=</t>
  </si>
  <si>
    <t>УЧЕБНЫЙ ПЛАН</t>
  </si>
  <si>
    <t>ОП.02</t>
  </si>
  <si>
    <t>ОП.04</t>
  </si>
  <si>
    <t>ПМ. 01</t>
  </si>
  <si>
    <t>МДК.01.01</t>
  </si>
  <si>
    <t>ПМ.02</t>
  </si>
  <si>
    <t>Максимальный объём учебной нагрузки</t>
  </si>
  <si>
    <t>Производственная практика</t>
  </si>
  <si>
    <t>4 нед.</t>
  </si>
  <si>
    <t>ПДП.00</t>
  </si>
  <si>
    <t>1 нед.</t>
  </si>
  <si>
    <t>ГИА.00</t>
  </si>
  <si>
    <t>Государственная (итоговая)</t>
  </si>
  <si>
    <t>ГИА.01</t>
  </si>
  <si>
    <t xml:space="preserve">Подготовка выпускной </t>
  </si>
  <si>
    <t>квалификационной работы</t>
  </si>
  <si>
    <t>ГИА.02</t>
  </si>
  <si>
    <t>Государственный экзамен</t>
  </si>
  <si>
    <t>ГИА.04</t>
  </si>
  <si>
    <t>Экз.</t>
  </si>
  <si>
    <t>Зач.</t>
  </si>
  <si>
    <t>Контр.</t>
  </si>
  <si>
    <t>раб.</t>
  </si>
  <si>
    <t>Башкирский язык и литература</t>
  </si>
  <si>
    <r>
      <t xml:space="preserve">по видам ( </t>
    </r>
    <r>
      <rPr>
        <sz val="10"/>
        <rFont val="Arial"/>
        <family val="2"/>
      </rPr>
      <t>углублённой подготовки)</t>
    </r>
  </si>
  <si>
    <t>Учебная, производственная,</t>
  </si>
  <si>
    <t>(по профилю специальности)</t>
  </si>
  <si>
    <t>У</t>
  </si>
  <si>
    <t>×</t>
  </si>
  <si>
    <t>6 сем. 19нед.</t>
  </si>
  <si>
    <t xml:space="preserve">Физическая культура </t>
  </si>
  <si>
    <t>ЕН.00</t>
  </si>
  <si>
    <t xml:space="preserve">Математический и общий </t>
  </si>
  <si>
    <t>естественнонаучный цикл</t>
  </si>
  <si>
    <t>ЕН.01</t>
  </si>
  <si>
    <t>ЕН.02</t>
  </si>
  <si>
    <t xml:space="preserve">Экологические основы </t>
  </si>
  <si>
    <t>природопользования</t>
  </si>
  <si>
    <t>Народное художественное творчество</t>
  </si>
  <si>
    <t>История отечественной культуры</t>
  </si>
  <si>
    <t>Безопасность жизнедеятельности</t>
  </si>
  <si>
    <t>деятельность</t>
  </si>
  <si>
    <t>МДК 02.01</t>
  </si>
  <si>
    <t>2 нед.</t>
  </si>
  <si>
    <t xml:space="preserve">Производственная практика </t>
  </si>
  <si>
    <t xml:space="preserve">(по профилю специальности) </t>
  </si>
  <si>
    <t>ПА.00</t>
  </si>
  <si>
    <t>Промежуточная аттестация</t>
  </si>
  <si>
    <t>специальность 071801    Социально-культурная деятельность</t>
  </si>
  <si>
    <t xml:space="preserve">Организация и постановка культурно-массовых мероприятий и </t>
  </si>
  <si>
    <t>театрализованных представлений</t>
  </si>
  <si>
    <r>
      <t xml:space="preserve">Форма обучения - </t>
    </r>
    <r>
      <rPr>
        <b/>
        <sz val="10"/>
        <rFont val="Arial"/>
        <family val="2"/>
      </rPr>
      <t>заочная</t>
    </r>
  </si>
  <si>
    <t>(итоговая)</t>
  </si>
  <si>
    <t>Д</t>
  </si>
  <si>
    <t xml:space="preserve">Производственная </t>
  </si>
  <si>
    <t xml:space="preserve">(по профилю </t>
  </si>
  <si>
    <t>специальности)</t>
  </si>
  <si>
    <t>П</t>
  </si>
  <si>
    <t>Учебная</t>
  </si>
  <si>
    <t xml:space="preserve">Аудиторные </t>
  </si>
  <si>
    <t>137</t>
  </si>
  <si>
    <t>Организация и постановка культурно-массовых мероприятий и театрализованных представлений</t>
  </si>
  <si>
    <t>на базе  среднего (полного)</t>
  </si>
  <si>
    <t>30</t>
  </si>
  <si>
    <t>1080</t>
  </si>
  <si>
    <t>4932</t>
  </si>
  <si>
    <t>8 сем. 14нед.</t>
  </si>
  <si>
    <t>Организационно-управленческая</t>
  </si>
  <si>
    <t>мероприятий и театрализованных представлений</t>
  </si>
  <si>
    <t>Организационно-творческая деятельность</t>
  </si>
  <si>
    <t>мастерства</t>
  </si>
  <si>
    <t xml:space="preserve">Основы режиссёрского и сценарного </t>
  </si>
  <si>
    <t>деятельности</t>
  </si>
  <si>
    <t>Организация  социально-культурной</t>
  </si>
  <si>
    <t>Организация и постановка культурно-массовых</t>
  </si>
  <si>
    <t>Исполнительская подготовка</t>
  </si>
  <si>
    <t>Организация культурно-досуговой</t>
  </si>
  <si>
    <t>Основы культурно-досуговой деятельности</t>
  </si>
  <si>
    <t>Русский язык и культура речи</t>
  </si>
  <si>
    <t>Оформление культурно-досуговых программ</t>
  </si>
  <si>
    <t>Информационные ресурсы</t>
  </si>
  <si>
    <t>2\1</t>
  </si>
  <si>
    <t>5</t>
  </si>
  <si>
    <t>Постановка голоса</t>
  </si>
  <si>
    <t>Основы хореографии</t>
  </si>
  <si>
    <t>История и культура Башкортостана</t>
  </si>
  <si>
    <t>Словесное действие</t>
  </si>
  <si>
    <t>Сценическая пластика</t>
  </si>
  <si>
    <t>МДК 02.02</t>
  </si>
  <si>
    <r>
      <t>МДК 02.01</t>
    </r>
    <r>
      <rPr>
        <b/>
        <sz val="8"/>
        <rFont val="Times New Roman"/>
        <family val="1"/>
      </rPr>
      <t>.</t>
    </r>
  </si>
  <si>
    <t>МДК 02.03</t>
  </si>
  <si>
    <t>Отечественная литература</t>
  </si>
  <si>
    <t>Психология общения</t>
  </si>
  <si>
    <t>ОГСЭ.05</t>
  </si>
  <si>
    <t>Менеджмент в социально-культурной сфере</t>
  </si>
  <si>
    <t>ПМ.03</t>
  </si>
  <si>
    <t>МДК.03.01</t>
  </si>
  <si>
    <t>Квалификации: менеджер социально-культурной деятельности</t>
  </si>
  <si>
    <t>6</t>
  </si>
  <si>
    <t>Грим</t>
  </si>
  <si>
    <t>История театрального искусства</t>
  </si>
  <si>
    <t>Основы права</t>
  </si>
  <si>
    <t>8 нед.</t>
  </si>
  <si>
    <t>ПП..00</t>
  </si>
  <si>
    <t>ГИА. 03</t>
  </si>
  <si>
    <t>1нед.</t>
  </si>
  <si>
    <t>2нед.</t>
  </si>
  <si>
    <t>3,5,7</t>
  </si>
  <si>
    <t>1,3.5</t>
  </si>
  <si>
    <t>7</t>
  </si>
  <si>
    <t>5,7</t>
  </si>
  <si>
    <t>Консультации</t>
  </si>
  <si>
    <t>ИТОГО:</t>
  </si>
  <si>
    <t>К.01</t>
  </si>
  <si>
    <t xml:space="preserve">2 нед. </t>
  </si>
  <si>
    <t>3 курс - 3</t>
  </si>
  <si>
    <t>№ п/п</t>
  </si>
  <si>
    <t>Наименование</t>
  </si>
  <si>
    <t>Курс</t>
  </si>
  <si>
    <t>Недель</t>
  </si>
  <si>
    <t>Практика по профилю специальности</t>
  </si>
  <si>
    <t>Преддипломная практика</t>
  </si>
  <si>
    <t>2 курс - 3</t>
  </si>
  <si>
    <t>2 нед</t>
  </si>
  <si>
    <t xml:space="preserve"> </t>
  </si>
  <si>
    <t>5.-7</t>
  </si>
  <si>
    <t>3.-4</t>
  </si>
  <si>
    <t>2,4,6,8</t>
  </si>
  <si>
    <t>1,3</t>
  </si>
  <si>
    <t>2,3</t>
  </si>
  <si>
    <t>1.-3</t>
  </si>
  <si>
    <t>РТП</t>
  </si>
  <si>
    <t>Культурология</t>
  </si>
  <si>
    <t>3.-5</t>
  </si>
  <si>
    <t>Основы актерского мастерства</t>
  </si>
  <si>
    <t>Макс. учебн. нагрузка, часов</t>
  </si>
  <si>
    <t xml:space="preserve">Самост. учебн. нагрузка, часов  </t>
  </si>
  <si>
    <t>Недельная нагрузка обучающегося по циклу</t>
  </si>
  <si>
    <t>ОП.00</t>
  </si>
  <si>
    <t>ОП.05</t>
  </si>
  <si>
    <t>Недельная нагрузка обучающегося по модулю</t>
  </si>
  <si>
    <t>ОП.06</t>
  </si>
  <si>
    <t>ОП.07</t>
  </si>
  <si>
    <t>ОП.08</t>
  </si>
  <si>
    <t>ОП.09</t>
  </si>
  <si>
    <t>ОП.10</t>
  </si>
  <si>
    <t>ОП.11</t>
  </si>
  <si>
    <t>ОП.12</t>
  </si>
  <si>
    <t>ОП.03</t>
  </si>
  <si>
    <t>8 нед</t>
  </si>
  <si>
    <t>Защита выпускной квалификационной работы</t>
  </si>
  <si>
    <t>"Постановка и проведение культурно-массового</t>
  </si>
  <si>
    <t>мероприятия (театрализованного представления)"</t>
  </si>
  <si>
    <t>"Организация социально-культурной деятельности"</t>
  </si>
  <si>
    <t>"Менеджмент в социально-культурной сфере"</t>
  </si>
  <si>
    <t>Общая недельная нагрузка обучающегося</t>
  </si>
  <si>
    <t>Государственная (итоговая) аттестация - 4 недели</t>
  </si>
  <si>
    <t xml:space="preserve"> Промежуточная аттестация - 12 недель:</t>
  </si>
  <si>
    <t>1 курс - 4</t>
  </si>
  <si>
    <t>4 курс - 2</t>
  </si>
  <si>
    <t xml:space="preserve"> Каникулярное время – 34 недели:</t>
  </si>
  <si>
    <t>1 курс – 11 недель</t>
  </si>
  <si>
    <t>2 курс – 11 недель</t>
  </si>
  <si>
    <t>3 курс – 10 недель</t>
  </si>
  <si>
    <t>ИТОГО – 199 недель</t>
  </si>
  <si>
    <t>1, 2</t>
  </si>
  <si>
    <t>2,4,6</t>
  </si>
  <si>
    <t>1,3,5</t>
  </si>
  <si>
    <t>1,4,6,7</t>
  </si>
  <si>
    <t>Основы режиссёрского и сценарного мастерства</t>
  </si>
  <si>
    <t>Консультации на человека - 4 часа в год (всего 16 часов)</t>
  </si>
  <si>
    <t>Обязательная часть учебных циклов ППССЗ</t>
  </si>
  <si>
    <t>4,5</t>
  </si>
  <si>
    <t>1.-6</t>
  </si>
  <si>
    <t>К</t>
  </si>
  <si>
    <t>зачеты,</t>
  </si>
  <si>
    <t>курсовые</t>
  </si>
  <si>
    <t>(К)</t>
  </si>
  <si>
    <t>5,7,К-4</t>
  </si>
  <si>
    <t>К-6,7,8</t>
  </si>
  <si>
    <t>Всего часов обцчения по циклам ППССЗ,</t>
  </si>
  <si>
    <t xml:space="preserve">включая обязательную часть учебных циклов </t>
  </si>
  <si>
    <t>Профессиональный учебный цикл</t>
  </si>
  <si>
    <t>2\2</t>
  </si>
  <si>
    <t>3\1</t>
  </si>
  <si>
    <t>Сценарно-режиссёрские основы культурно-досуговой</t>
  </si>
  <si>
    <t>1,2,4,6</t>
  </si>
  <si>
    <t>4,6,8</t>
  </si>
  <si>
    <t>Обучение по учебным циклам, в том числе учебная практика - 141 неделя</t>
  </si>
  <si>
    <t>Производственная практика - 8 недель</t>
  </si>
  <si>
    <t>по специальности 51.02.02  Социально-культурная деятельность  (по видам) 2019 - 2020 учебный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</si>
</sst>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sz val="7.5"/>
      <name val="Arial Cyr"/>
      <family val="0"/>
    </font>
    <font>
      <sz val="10"/>
      <name val="Times New Roman"/>
      <family val="1"/>
    </font>
    <font>
      <sz val="8"/>
      <name val="Arial"/>
      <family val="0"/>
    </font>
    <font>
      <b/>
      <i/>
      <sz val="9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i/>
      <sz val="9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sz val="9"/>
      <name val="Arial"/>
      <family val="0"/>
    </font>
    <font>
      <b/>
      <i/>
      <sz val="9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581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3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distributed"/>
    </xf>
    <xf numFmtId="49" fontId="5" fillId="0" borderId="0" xfId="0" applyNumberFormat="1" applyFont="1" applyAlignment="1">
      <alignment horizontal="left"/>
    </xf>
    <xf numFmtId="49" fontId="0" fillId="0" borderId="0" xfId="0" applyNumberFormat="1" applyFont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13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8" fillId="0" borderId="16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3" fillId="0" borderId="16" xfId="0" applyFont="1" applyBorder="1" applyAlignment="1">
      <alignment horizontal="left" vertical="center"/>
    </xf>
    <xf numFmtId="49" fontId="17" fillId="0" borderId="16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23" fillId="0" borderId="0" xfId="0" applyFont="1" applyAlignment="1">
      <alignment/>
    </xf>
    <xf numFmtId="49" fontId="12" fillId="0" borderId="17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17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4" fillId="0" borderId="16" xfId="0" applyFont="1" applyBorder="1" applyAlignment="1">
      <alignment wrapText="1"/>
    </xf>
    <xf numFmtId="0" fontId="17" fillId="0" borderId="16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wrapText="1"/>
    </xf>
    <xf numFmtId="0" fontId="27" fillId="0" borderId="17" xfId="0" applyFont="1" applyBorder="1" applyAlignment="1">
      <alignment vertical="center" wrapText="1"/>
    </xf>
    <xf numFmtId="0" fontId="27" fillId="0" borderId="17" xfId="0" applyFont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11" fillId="0" borderId="16" xfId="0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vertical="center" wrapText="1"/>
    </xf>
    <xf numFmtId="0" fontId="29" fillId="0" borderId="0" xfId="0" applyFont="1" applyBorder="1" applyAlignment="1">
      <alignment/>
    </xf>
    <xf numFmtId="49" fontId="17" fillId="0" borderId="16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wrapText="1"/>
    </xf>
    <xf numFmtId="0" fontId="13" fillId="0" borderId="16" xfId="0" applyFont="1" applyBorder="1" applyAlignment="1">
      <alignment vertical="center"/>
    </xf>
    <xf numFmtId="49" fontId="17" fillId="0" borderId="17" xfId="0" applyNumberFormat="1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7" fillId="0" borderId="20" xfId="0" applyFont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9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8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1" fillId="24" borderId="19" xfId="0" applyNumberFormat="1" applyFont="1" applyFill="1" applyBorder="1" applyAlignment="1">
      <alignment horizontal="center" vertical="center"/>
    </xf>
    <xf numFmtId="49" fontId="1" fillId="24" borderId="16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6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7" fillId="0" borderId="17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7" fillId="0" borderId="17" xfId="0" applyFont="1" applyFill="1" applyBorder="1" applyAlignment="1">
      <alignment wrapText="1"/>
    </xf>
    <xf numFmtId="0" fontId="17" fillId="0" borderId="12" xfId="0" applyFont="1" applyFill="1" applyBorder="1" applyAlignment="1">
      <alignment wrapText="1"/>
    </xf>
    <xf numFmtId="0" fontId="17" fillId="0" borderId="15" xfId="0" applyFont="1" applyFill="1" applyBorder="1" applyAlignment="1">
      <alignment wrapText="1"/>
    </xf>
    <xf numFmtId="0" fontId="17" fillId="0" borderId="20" xfId="0" applyFont="1" applyFill="1" applyBorder="1" applyAlignment="1">
      <alignment wrapText="1"/>
    </xf>
    <xf numFmtId="0" fontId="17" fillId="0" borderId="13" xfId="0" applyFont="1" applyFill="1" applyBorder="1" applyAlignment="1">
      <alignment wrapText="1"/>
    </xf>
    <xf numFmtId="0" fontId="11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49" fontId="17" fillId="0" borderId="17" xfId="0" applyNumberFormat="1" applyFont="1" applyBorder="1" applyAlignment="1">
      <alignment horizontal="center" vertical="center" wrapText="1"/>
    </xf>
    <xf numFmtId="49" fontId="26" fillId="0" borderId="16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  <xf numFmtId="49" fontId="27" fillId="0" borderId="22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5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/>
    </xf>
    <xf numFmtId="0" fontId="26" fillId="0" borderId="17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9" fontId="8" fillId="0" borderId="16" xfId="6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21" fillId="0" borderId="0" xfId="0" applyFont="1" applyAlignment="1">
      <alignment horizontal="left"/>
    </xf>
    <xf numFmtId="0" fontId="12" fillId="0" borderId="23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3" fillId="0" borderId="17" xfId="0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49" fontId="17" fillId="0" borderId="16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0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8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18" fillId="0" borderId="0" xfId="0" applyNumberFormat="1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2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0" fontId="13" fillId="0" borderId="16" xfId="0" applyFont="1" applyBorder="1" applyAlignment="1">
      <alignment wrapText="1"/>
    </xf>
    <xf numFmtId="0" fontId="13" fillId="0" borderId="16" xfId="0" applyFont="1" applyBorder="1" applyAlignment="1">
      <alignment vertical="center" wrapText="1"/>
    </xf>
    <xf numFmtId="49" fontId="8" fillId="0" borderId="22" xfId="0" applyNumberFormat="1" applyFont="1" applyBorder="1" applyAlignment="1">
      <alignment vertical="center"/>
    </xf>
    <xf numFmtId="49" fontId="8" fillId="0" borderId="2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8" fillId="0" borderId="0" xfId="0" applyNumberFormat="1" applyFont="1" applyBorder="1" applyAlignment="1">
      <alignment/>
    </xf>
    <xf numFmtId="0" fontId="10" fillId="25" borderId="19" xfId="0" applyFont="1" applyFill="1" applyBorder="1" applyAlignment="1">
      <alignment horizontal="center" vertical="center"/>
    </xf>
    <xf numFmtId="0" fontId="10" fillId="25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49" fontId="12" fillId="0" borderId="17" xfId="0" applyNumberFormat="1" applyFont="1" applyFill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6" xfId="0" applyFont="1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13" fillId="0" borderId="17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49" fontId="12" fillId="0" borderId="20" xfId="0" applyNumberFormat="1" applyFont="1" applyBorder="1" applyAlignment="1">
      <alignment vertical="center"/>
    </xf>
    <xf numFmtId="49" fontId="12" fillId="0" borderId="20" xfId="0" applyNumberFormat="1" applyFont="1" applyFill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9" fillId="0" borderId="17" xfId="0" applyNumberFormat="1" applyFont="1" applyFill="1" applyBorder="1" applyAlignment="1">
      <alignment horizontal="center" vertical="center"/>
    </xf>
    <xf numFmtId="0" fontId="12" fillId="0" borderId="20" xfId="0" applyNumberFormat="1" applyFont="1" applyBorder="1" applyAlignment="1">
      <alignment vertical="center"/>
    </xf>
    <xf numFmtId="0" fontId="12" fillId="0" borderId="20" xfId="0" applyNumberFormat="1" applyFont="1" applyFill="1" applyBorder="1" applyAlignment="1">
      <alignment vertical="center"/>
    </xf>
    <xf numFmtId="0" fontId="17" fillId="0" borderId="17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/>
    </xf>
    <xf numFmtId="0" fontId="18" fillId="0" borderId="20" xfId="0" applyFont="1" applyBorder="1" applyAlignment="1">
      <alignment horizontal="center"/>
    </xf>
    <xf numFmtId="0" fontId="12" fillId="0" borderId="17" xfId="0" applyNumberFormat="1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7" xfId="0" applyFont="1" applyBorder="1" applyAlignment="1">
      <alignment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/>
    </xf>
    <xf numFmtId="0" fontId="9" fillId="0" borderId="16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center" vertical="center" textRotation="90" wrapText="1" readingOrder="1"/>
    </xf>
    <xf numFmtId="49" fontId="2" fillId="0" borderId="0" xfId="0" applyNumberFormat="1" applyFont="1" applyAlignment="1">
      <alignment horizontal="center"/>
    </xf>
    <xf numFmtId="49" fontId="1" fillId="0" borderId="26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Alignment="1">
      <alignment/>
    </xf>
    <xf numFmtId="49" fontId="0" fillId="0" borderId="16" xfId="0" applyNumberFormat="1" applyFont="1" applyBorder="1" applyAlignment="1">
      <alignment horizontal="center" vertical="center" textRotation="90"/>
    </xf>
    <xf numFmtId="49" fontId="4" fillId="0" borderId="16" xfId="0" applyNumberFormat="1" applyFont="1" applyBorder="1" applyAlignment="1">
      <alignment horizontal="center" vertical="center" wrapText="1" readingOrder="1"/>
    </xf>
    <xf numFmtId="49" fontId="0" fillId="0" borderId="16" xfId="0" applyNumberFormat="1" applyFont="1" applyBorder="1" applyAlignment="1">
      <alignment horizontal="center" vertical="center" textRotation="90" wrapText="1" shrinkToFit="1" readingOrder="1"/>
    </xf>
    <xf numFmtId="49" fontId="4" fillId="0" borderId="21" xfId="0" applyNumberFormat="1" applyFont="1" applyBorder="1" applyAlignment="1">
      <alignment horizontal="center" vertical="center" textRotation="90" readingOrder="1"/>
    </xf>
    <xf numFmtId="49" fontId="1" fillId="0" borderId="12" xfId="0" applyNumberFormat="1" applyFont="1" applyBorder="1" applyAlignment="1">
      <alignment horizontal="left"/>
    </xf>
    <xf numFmtId="49" fontId="1" fillId="0" borderId="27" xfId="0" applyNumberFormat="1" applyFont="1" applyFill="1" applyBorder="1" applyAlignment="1" applyProtection="1">
      <alignment horizontal="center" vertical="center"/>
      <protection/>
    </xf>
    <xf numFmtId="49" fontId="1" fillId="0" borderId="28" xfId="0" applyNumberFormat="1" applyFont="1" applyFill="1" applyBorder="1" applyAlignment="1" applyProtection="1">
      <alignment horizontal="center" vertical="center"/>
      <protection/>
    </xf>
    <xf numFmtId="49" fontId="1" fillId="0" borderId="29" xfId="0" applyNumberFormat="1" applyFont="1" applyFill="1" applyBorder="1" applyAlignment="1" applyProtection="1">
      <alignment horizontal="center" vertical="center"/>
      <protection/>
    </xf>
    <xf numFmtId="49" fontId="1" fillId="0" borderId="30" xfId="0" applyNumberFormat="1" applyFont="1" applyFill="1" applyBorder="1" applyAlignment="1" applyProtection="1">
      <alignment horizontal="center" vertical="center"/>
      <protection/>
    </xf>
    <xf numFmtId="49" fontId="1" fillId="0" borderId="3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distributed"/>
    </xf>
    <xf numFmtId="49" fontId="0" fillId="0" borderId="20" xfId="0" applyNumberFormat="1" applyFont="1" applyBorder="1" applyAlignment="1">
      <alignment horizontal="center" vertical="distributed"/>
    </xf>
    <xf numFmtId="49" fontId="0" fillId="0" borderId="28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textRotation="90" readingOrder="1"/>
    </xf>
    <xf numFmtId="49" fontId="4" fillId="0" borderId="22" xfId="0" applyNumberFormat="1" applyFont="1" applyBorder="1" applyAlignment="1">
      <alignment horizontal="center" vertical="center" textRotation="90" readingOrder="1"/>
    </xf>
    <xf numFmtId="49" fontId="4" fillId="0" borderId="15" xfId="0" applyNumberFormat="1" applyFont="1" applyBorder="1" applyAlignment="1">
      <alignment horizontal="center" vertical="center" textRotation="90" readingOrder="1"/>
    </xf>
    <xf numFmtId="49" fontId="0" fillId="0" borderId="16" xfId="0" applyNumberFormat="1" applyFont="1" applyBorder="1" applyAlignment="1">
      <alignment/>
    </xf>
    <xf numFmtId="49" fontId="1" fillId="0" borderId="30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wrapText="1"/>
    </xf>
    <xf numFmtId="49" fontId="0" fillId="0" borderId="12" xfId="0" applyNumberFormat="1" applyFont="1" applyBorder="1" applyAlignment="1">
      <alignment horizontal="center" vertical="distributed"/>
    </xf>
    <xf numFmtId="49" fontId="0" fillId="0" borderId="11" xfId="0" applyNumberFormat="1" applyFont="1" applyBorder="1" applyAlignment="1">
      <alignment horizontal="center" vertical="distributed"/>
    </xf>
    <xf numFmtId="49" fontId="0" fillId="0" borderId="15" xfId="0" applyNumberFormat="1" applyFont="1" applyBorder="1" applyAlignment="1">
      <alignment horizontal="center" vertical="distributed"/>
    </xf>
    <xf numFmtId="49" fontId="0" fillId="0" borderId="14" xfId="0" applyNumberFormat="1" applyFont="1" applyBorder="1" applyAlignment="1">
      <alignment horizontal="center" vertical="distributed"/>
    </xf>
    <xf numFmtId="49" fontId="0" fillId="0" borderId="16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distributed"/>
    </xf>
    <xf numFmtId="49" fontId="0" fillId="0" borderId="23" xfId="0" applyNumberFormat="1" applyFont="1" applyBorder="1" applyAlignment="1">
      <alignment horizontal="center" vertical="distributed"/>
    </xf>
    <xf numFmtId="49" fontId="0" fillId="0" borderId="21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textRotation="90" readingOrder="1"/>
    </xf>
    <xf numFmtId="49" fontId="4" fillId="0" borderId="23" xfId="0" applyNumberFormat="1" applyFont="1" applyBorder="1" applyAlignment="1">
      <alignment horizontal="center" vertical="center" textRotation="90" readingOrder="1"/>
    </xf>
    <xf numFmtId="49" fontId="4" fillId="0" borderId="14" xfId="0" applyNumberFormat="1" applyFont="1" applyBorder="1" applyAlignment="1">
      <alignment horizontal="center" vertical="center" textRotation="90" readingOrder="1"/>
    </xf>
    <xf numFmtId="49" fontId="4" fillId="0" borderId="16" xfId="0" applyNumberFormat="1" applyFont="1" applyBorder="1" applyAlignment="1">
      <alignment horizontal="center" vertical="center" textRotation="90" readingOrder="1"/>
    </xf>
    <xf numFmtId="49" fontId="0" fillId="0" borderId="16" xfId="0" applyNumberFormat="1" applyFont="1" applyBorder="1" applyAlignment="1">
      <alignment horizontal="center" vertical="center" textRotation="90" readingOrder="1"/>
    </xf>
    <xf numFmtId="0" fontId="13" fillId="0" borderId="17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22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23" xfId="0" applyFont="1" applyFill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7" fillId="0" borderId="21" xfId="0" applyFont="1" applyBorder="1" applyAlignment="1">
      <alignment horizontal="left" wrapText="1"/>
    </xf>
    <xf numFmtId="0" fontId="17" fillId="0" borderId="25" xfId="0" applyFont="1" applyBorder="1" applyAlignment="1">
      <alignment horizontal="left" wrapText="1"/>
    </xf>
    <xf numFmtId="0" fontId="17" fillId="0" borderId="19" xfId="0" applyFont="1" applyBorder="1" applyAlignment="1">
      <alignment horizontal="left" wrapText="1"/>
    </xf>
    <xf numFmtId="0" fontId="17" fillId="0" borderId="16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14" fillId="0" borderId="12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9" fillId="0" borderId="2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17" fillId="0" borderId="16" xfId="0" applyFont="1" applyBorder="1" applyAlignment="1">
      <alignment horizontal="left" wrapText="1"/>
    </xf>
    <xf numFmtId="0" fontId="21" fillId="0" borderId="0" xfId="0" applyFont="1" applyAlignment="1">
      <alignment horizontal="center"/>
    </xf>
    <xf numFmtId="0" fontId="15" fillId="0" borderId="12" xfId="55" applyFont="1" applyBorder="1" applyAlignment="1">
      <alignment horizontal="left" wrapText="1"/>
      <protection/>
    </xf>
    <xf numFmtId="0" fontId="14" fillId="0" borderId="10" xfId="55" applyFont="1" applyBorder="1" applyAlignment="1">
      <alignment horizontal="left" wrapText="1"/>
      <protection/>
    </xf>
    <xf numFmtId="0" fontId="14" fillId="0" borderId="11" xfId="55" applyFont="1" applyBorder="1" applyAlignment="1">
      <alignment horizontal="left" wrapText="1"/>
      <protection/>
    </xf>
    <xf numFmtId="0" fontId="27" fillId="0" borderId="22" xfId="0" applyFont="1" applyBorder="1" applyAlignment="1">
      <alignment horizontal="left" wrapText="1"/>
    </xf>
    <xf numFmtId="0" fontId="27" fillId="0" borderId="0" xfId="0" applyFont="1" applyBorder="1" applyAlignment="1">
      <alignment horizontal="left" wrapText="1"/>
    </xf>
    <xf numFmtId="49" fontId="8" fillId="0" borderId="0" xfId="0" applyNumberFormat="1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49" fontId="10" fillId="0" borderId="32" xfId="0" applyNumberFormat="1" applyFont="1" applyBorder="1" applyAlignment="1">
      <alignment horizontal="center"/>
    </xf>
    <xf numFmtId="49" fontId="10" fillId="0" borderId="33" xfId="0" applyNumberFormat="1" applyFont="1" applyBorder="1" applyAlignment="1">
      <alignment horizontal="center"/>
    </xf>
    <xf numFmtId="49" fontId="10" fillId="0" borderId="34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21" fillId="0" borderId="0" xfId="53" applyFont="1" applyAlignment="1">
      <alignment horizontal="left"/>
      <protection/>
    </xf>
    <xf numFmtId="0" fontId="13" fillId="0" borderId="21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0" fillId="25" borderId="17" xfId="0" applyFont="1" applyFill="1" applyBorder="1" applyAlignment="1">
      <alignment horizontal="center" vertical="center"/>
    </xf>
    <xf numFmtId="0" fontId="10" fillId="25" borderId="20" xfId="0" applyFont="1" applyFill="1" applyBorder="1" applyAlignment="1">
      <alignment horizontal="center" vertical="center"/>
    </xf>
    <xf numFmtId="0" fontId="10" fillId="25" borderId="11" xfId="0" applyFont="1" applyFill="1" applyBorder="1" applyAlignment="1">
      <alignment horizontal="center" vertical="center"/>
    </xf>
    <xf numFmtId="0" fontId="10" fillId="25" borderId="14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22" fillId="0" borderId="0" xfId="53" applyFont="1" applyBorder="1" applyAlignment="1">
      <alignment horizontal="center"/>
      <protection/>
    </xf>
    <xf numFmtId="0" fontId="22" fillId="0" borderId="0" xfId="53" applyFont="1" applyAlignment="1">
      <alignment horizontal="center"/>
      <protection/>
    </xf>
    <xf numFmtId="0" fontId="21" fillId="0" borderId="0" xfId="53" applyFont="1" applyBorder="1" applyAlignment="1">
      <alignment vertical="center"/>
      <protection/>
    </xf>
    <xf numFmtId="49" fontId="8" fillId="0" borderId="21" xfId="0" applyNumberFormat="1" applyFont="1" applyBorder="1" applyAlignment="1">
      <alignment horizontal="left" vertical="center"/>
    </xf>
    <xf numFmtId="49" fontId="8" fillId="0" borderId="25" xfId="0" applyNumberFormat="1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left" vertical="center"/>
    </xf>
    <xf numFmtId="0" fontId="27" fillId="0" borderId="15" xfId="0" applyFont="1" applyBorder="1" applyAlignment="1">
      <alignment horizontal="left" wrapText="1"/>
    </xf>
    <xf numFmtId="0" fontId="27" fillId="0" borderId="13" xfId="0" applyFont="1" applyBorder="1" applyAlignment="1">
      <alignment horizontal="left" wrapText="1"/>
    </xf>
    <xf numFmtId="0" fontId="17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2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3" xfId="0" applyFont="1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49" fontId="27" fillId="0" borderId="18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0" fillId="0" borderId="17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17" fillId="0" borderId="17" xfId="0" applyFont="1" applyFill="1" applyBorder="1" applyAlignment="1">
      <alignment horizontal="left" vertical="center"/>
    </xf>
    <xf numFmtId="0" fontId="9" fillId="0" borderId="17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17" fillId="0" borderId="15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13" fillId="0" borderId="16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17" fillId="0" borderId="22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49" fontId="12" fillId="0" borderId="16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 wrapText="1"/>
    </xf>
    <xf numFmtId="0" fontId="17" fillId="0" borderId="17" xfId="0" applyFont="1" applyFill="1" applyBorder="1" applyAlignment="1">
      <alignment horizontal="center" wrapText="1"/>
    </xf>
    <xf numFmtId="0" fontId="17" fillId="0" borderId="20" xfId="0" applyFont="1" applyFill="1" applyBorder="1" applyAlignment="1">
      <alignment horizontal="center" wrapText="1"/>
    </xf>
    <xf numFmtId="0" fontId="12" fillId="0" borderId="16" xfId="0" applyNumberFormat="1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left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8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10" fillId="0" borderId="12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7" fillId="0" borderId="21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20" fillId="0" borderId="21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20" fillId="0" borderId="12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17" fillId="0" borderId="17" xfId="0" applyFont="1" applyFill="1" applyBorder="1" applyAlignment="1">
      <alignment horizontal="center" vertical="top" wrapText="1"/>
    </xf>
    <xf numFmtId="0" fontId="17" fillId="0" borderId="20" xfId="0" applyFont="1" applyFill="1" applyBorder="1" applyAlignment="1">
      <alignment horizontal="center" vertical="top" wrapText="1"/>
    </xf>
    <xf numFmtId="0" fontId="17" fillId="0" borderId="15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49" fontId="26" fillId="0" borderId="17" xfId="0" applyNumberFormat="1" applyFont="1" applyFill="1" applyBorder="1" applyAlignment="1">
      <alignment horizontal="center" vertical="center"/>
    </xf>
    <xf numFmtId="49" fontId="26" fillId="0" borderId="20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0" fontId="17" fillId="0" borderId="12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9" fillId="0" borderId="15" xfId="0" applyFont="1" applyBorder="1" applyAlignment="1">
      <alignment horizontal="left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17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left" wrapText="1"/>
    </xf>
    <xf numFmtId="0" fontId="30" fillId="0" borderId="20" xfId="0" applyFont="1" applyBorder="1" applyAlignment="1">
      <alignment horizontal="left"/>
    </xf>
    <xf numFmtId="0" fontId="8" fillId="0" borderId="17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7" fillId="0" borderId="23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7" fillId="0" borderId="15" xfId="0" applyFont="1" applyFill="1" applyBorder="1" applyAlignment="1">
      <alignment horizontal="left" wrapText="1"/>
    </xf>
    <xf numFmtId="0" fontId="17" fillId="0" borderId="13" xfId="0" applyFont="1" applyFill="1" applyBorder="1" applyAlignment="1">
      <alignment horizontal="left" wrapText="1"/>
    </xf>
    <xf numFmtId="0" fontId="17" fillId="0" borderId="12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4" fillId="0" borderId="22" xfId="0" applyFont="1" applyBorder="1" applyAlignment="1">
      <alignment horizontal="center"/>
    </xf>
    <xf numFmtId="49" fontId="8" fillId="0" borderId="0" xfId="0" applyNumberFormat="1" applyFont="1" applyAlignment="1">
      <alignment/>
    </xf>
    <xf numFmtId="49" fontId="8" fillId="0" borderId="21" xfId="0" applyNumberFormat="1" applyFont="1" applyBorder="1" applyAlignment="1">
      <alignment horizontal="right" vertical="center"/>
    </xf>
    <xf numFmtId="49" fontId="8" fillId="0" borderId="25" xfId="0" applyNumberFormat="1" applyFont="1" applyBorder="1" applyAlignment="1">
      <alignment horizontal="right" vertical="center"/>
    </xf>
    <xf numFmtId="49" fontId="8" fillId="0" borderId="19" xfId="0" applyNumberFormat="1" applyFont="1" applyBorder="1" applyAlignment="1">
      <alignment horizontal="right" vertical="center"/>
    </xf>
    <xf numFmtId="0" fontId="22" fillId="0" borderId="0" xfId="53" applyFont="1" applyAlignment="1">
      <alignment horizontal="left"/>
      <protection/>
    </xf>
    <xf numFmtId="49" fontId="10" fillId="0" borderId="22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19050</xdr:colOff>
      <xdr:row>26</xdr:row>
      <xdr:rowOff>76200</xdr:rowOff>
    </xdr:from>
    <xdr:to>
      <xdr:col>46</xdr:col>
      <xdr:colOff>104775</xdr:colOff>
      <xdr:row>26</xdr:row>
      <xdr:rowOff>76200</xdr:rowOff>
    </xdr:to>
    <xdr:sp>
      <xdr:nvSpPr>
        <xdr:cNvPr id="1" name="Line 1"/>
        <xdr:cNvSpPr>
          <a:spLocks/>
        </xdr:cNvSpPr>
      </xdr:nvSpPr>
      <xdr:spPr>
        <a:xfrm>
          <a:off x="6819900" y="4752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</xdr:colOff>
      <xdr:row>26</xdr:row>
      <xdr:rowOff>114300</xdr:rowOff>
    </xdr:from>
    <xdr:to>
      <xdr:col>46</xdr:col>
      <xdr:colOff>104775</xdr:colOff>
      <xdr:row>26</xdr:row>
      <xdr:rowOff>114300</xdr:rowOff>
    </xdr:to>
    <xdr:sp>
      <xdr:nvSpPr>
        <xdr:cNvPr id="2" name="Line 2"/>
        <xdr:cNvSpPr>
          <a:spLocks/>
        </xdr:cNvSpPr>
      </xdr:nvSpPr>
      <xdr:spPr>
        <a:xfrm>
          <a:off x="6819900" y="47910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26</xdr:row>
      <xdr:rowOff>76200</xdr:rowOff>
    </xdr:from>
    <xdr:to>
      <xdr:col>47</xdr:col>
      <xdr:colOff>104775</xdr:colOff>
      <xdr:row>26</xdr:row>
      <xdr:rowOff>76200</xdr:rowOff>
    </xdr:to>
    <xdr:sp>
      <xdr:nvSpPr>
        <xdr:cNvPr id="3" name="Line 3"/>
        <xdr:cNvSpPr>
          <a:spLocks/>
        </xdr:cNvSpPr>
      </xdr:nvSpPr>
      <xdr:spPr>
        <a:xfrm>
          <a:off x="6962775" y="4752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26</xdr:row>
      <xdr:rowOff>114300</xdr:rowOff>
    </xdr:from>
    <xdr:to>
      <xdr:col>47</xdr:col>
      <xdr:colOff>104775</xdr:colOff>
      <xdr:row>26</xdr:row>
      <xdr:rowOff>114300</xdr:rowOff>
    </xdr:to>
    <xdr:sp>
      <xdr:nvSpPr>
        <xdr:cNvPr id="4" name="Line 4"/>
        <xdr:cNvSpPr>
          <a:spLocks/>
        </xdr:cNvSpPr>
      </xdr:nvSpPr>
      <xdr:spPr>
        <a:xfrm>
          <a:off x="6962775" y="47910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</xdr:colOff>
      <xdr:row>26</xdr:row>
      <xdr:rowOff>76200</xdr:rowOff>
    </xdr:from>
    <xdr:to>
      <xdr:col>48</xdr:col>
      <xdr:colOff>104775</xdr:colOff>
      <xdr:row>26</xdr:row>
      <xdr:rowOff>76200</xdr:rowOff>
    </xdr:to>
    <xdr:sp>
      <xdr:nvSpPr>
        <xdr:cNvPr id="5" name="Line 5"/>
        <xdr:cNvSpPr>
          <a:spLocks/>
        </xdr:cNvSpPr>
      </xdr:nvSpPr>
      <xdr:spPr>
        <a:xfrm>
          <a:off x="7105650" y="4752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</xdr:colOff>
      <xdr:row>26</xdr:row>
      <xdr:rowOff>114300</xdr:rowOff>
    </xdr:from>
    <xdr:to>
      <xdr:col>48</xdr:col>
      <xdr:colOff>104775</xdr:colOff>
      <xdr:row>26</xdr:row>
      <xdr:rowOff>114300</xdr:rowOff>
    </xdr:to>
    <xdr:sp>
      <xdr:nvSpPr>
        <xdr:cNvPr id="6" name="Line 6"/>
        <xdr:cNvSpPr>
          <a:spLocks/>
        </xdr:cNvSpPr>
      </xdr:nvSpPr>
      <xdr:spPr>
        <a:xfrm>
          <a:off x="7105650" y="47910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26</xdr:row>
      <xdr:rowOff>76200</xdr:rowOff>
    </xdr:from>
    <xdr:to>
      <xdr:col>49</xdr:col>
      <xdr:colOff>104775</xdr:colOff>
      <xdr:row>26</xdr:row>
      <xdr:rowOff>76200</xdr:rowOff>
    </xdr:to>
    <xdr:sp>
      <xdr:nvSpPr>
        <xdr:cNvPr id="7" name="Line 7"/>
        <xdr:cNvSpPr>
          <a:spLocks/>
        </xdr:cNvSpPr>
      </xdr:nvSpPr>
      <xdr:spPr>
        <a:xfrm>
          <a:off x="7248525" y="4752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26</xdr:row>
      <xdr:rowOff>114300</xdr:rowOff>
    </xdr:from>
    <xdr:to>
      <xdr:col>49</xdr:col>
      <xdr:colOff>104775</xdr:colOff>
      <xdr:row>26</xdr:row>
      <xdr:rowOff>114300</xdr:rowOff>
    </xdr:to>
    <xdr:sp>
      <xdr:nvSpPr>
        <xdr:cNvPr id="8" name="Line 8"/>
        <xdr:cNvSpPr>
          <a:spLocks/>
        </xdr:cNvSpPr>
      </xdr:nvSpPr>
      <xdr:spPr>
        <a:xfrm>
          <a:off x="7248525" y="47910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26</xdr:row>
      <xdr:rowOff>76200</xdr:rowOff>
    </xdr:from>
    <xdr:to>
      <xdr:col>50</xdr:col>
      <xdr:colOff>104775</xdr:colOff>
      <xdr:row>26</xdr:row>
      <xdr:rowOff>76200</xdr:rowOff>
    </xdr:to>
    <xdr:sp>
      <xdr:nvSpPr>
        <xdr:cNvPr id="9" name="Line 9"/>
        <xdr:cNvSpPr>
          <a:spLocks/>
        </xdr:cNvSpPr>
      </xdr:nvSpPr>
      <xdr:spPr>
        <a:xfrm>
          <a:off x="7391400" y="4752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26</xdr:row>
      <xdr:rowOff>114300</xdr:rowOff>
    </xdr:from>
    <xdr:to>
      <xdr:col>50</xdr:col>
      <xdr:colOff>104775</xdr:colOff>
      <xdr:row>26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7391400" y="47910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26</xdr:row>
      <xdr:rowOff>76200</xdr:rowOff>
    </xdr:from>
    <xdr:to>
      <xdr:col>51</xdr:col>
      <xdr:colOff>104775</xdr:colOff>
      <xdr:row>26</xdr:row>
      <xdr:rowOff>76200</xdr:rowOff>
    </xdr:to>
    <xdr:sp>
      <xdr:nvSpPr>
        <xdr:cNvPr id="11" name="Line 11"/>
        <xdr:cNvSpPr>
          <a:spLocks/>
        </xdr:cNvSpPr>
      </xdr:nvSpPr>
      <xdr:spPr>
        <a:xfrm>
          <a:off x="7534275" y="4752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26</xdr:row>
      <xdr:rowOff>114300</xdr:rowOff>
    </xdr:from>
    <xdr:to>
      <xdr:col>51</xdr:col>
      <xdr:colOff>104775</xdr:colOff>
      <xdr:row>26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7534275" y="47910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26</xdr:row>
      <xdr:rowOff>76200</xdr:rowOff>
    </xdr:from>
    <xdr:to>
      <xdr:col>52</xdr:col>
      <xdr:colOff>104775</xdr:colOff>
      <xdr:row>26</xdr:row>
      <xdr:rowOff>76200</xdr:rowOff>
    </xdr:to>
    <xdr:sp>
      <xdr:nvSpPr>
        <xdr:cNvPr id="13" name="Line 13"/>
        <xdr:cNvSpPr>
          <a:spLocks/>
        </xdr:cNvSpPr>
      </xdr:nvSpPr>
      <xdr:spPr>
        <a:xfrm>
          <a:off x="7677150" y="4752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26</xdr:row>
      <xdr:rowOff>114300</xdr:rowOff>
    </xdr:from>
    <xdr:to>
      <xdr:col>52</xdr:col>
      <xdr:colOff>104775</xdr:colOff>
      <xdr:row>26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7677150" y="47910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26</xdr:row>
      <xdr:rowOff>76200</xdr:rowOff>
    </xdr:from>
    <xdr:to>
      <xdr:col>53</xdr:col>
      <xdr:colOff>104775</xdr:colOff>
      <xdr:row>26</xdr:row>
      <xdr:rowOff>76200</xdr:rowOff>
    </xdr:to>
    <xdr:sp>
      <xdr:nvSpPr>
        <xdr:cNvPr id="15" name="Line 15"/>
        <xdr:cNvSpPr>
          <a:spLocks/>
        </xdr:cNvSpPr>
      </xdr:nvSpPr>
      <xdr:spPr>
        <a:xfrm>
          <a:off x="7820025" y="4752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26</xdr:row>
      <xdr:rowOff>114300</xdr:rowOff>
    </xdr:from>
    <xdr:to>
      <xdr:col>53</xdr:col>
      <xdr:colOff>104775</xdr:colOff>
      <xdr:row>26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7820025" y="47910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</xdr:colOff>
      <xdr:row>27</xdr:row>
      <xdr:rowOff>76200</xdr:rowOff>
    </xdr:from>
    <xdr:to>
      <xdr:col>46</xdr:col>
      <xdr:colOff>104775</xdr:colOff>
      <xdr:row>27</xdr:row>
      <xdr:rowOff>76200</xdr:rowOff>
    </xdr:to>
    <xdr:sp>
      <xdr:nvSpPr>
        <xdr:cNvPr id="17" name="Line 17"/>
        <xdr:cNvSpPr>
          <a:spLocks/>
        </xdr:cNvSpPr>
      </xdr:nvSpPr>
      <xdr:spPr>
        <a:xfrm>
          <a:off x="6819900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</xdr:colOff>
      <xdr:row>27</xdr:row>
      <xdr:rowOff>114300</xdr:rowOff>
    </xdr:from>
    <xdr:to>
      <xdr:col>46</xdr:col>
      <xdr:colOff>104775</xdr:colOff>
      <xdr:row>27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6819900" y="49815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27</xdr:row>
      <xdr:rowOff>76200</xdr:rowOff>
    </xdr:from>
    <xdr:to>
      <xdr:col>47</xdr:col>
      <xdr:colOff>104775</xdr:colOff>
      <xdr:row>27</xdr:row>
      <xdr:rowOff>76200</xdr:rowOff>
    </xdr:to>
    <xdr:sp>
      <xdr:nvSpPr>
        <xdr:cNvPr id="19" name="Line 19"/>
        <xdr:cNvSpPr>
          <a:spLocks/>
        </xdr:cNvSpPr>
      </xdr:nvSpPr>
      <xdr:spPr>
        <a:xfrm>
          <a:off x="6962775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27</xdr:row>
      <xdr:rowOff>114300</xdr:rowOff>
    </xdr:from>
    <xdr:to>
      <xdr:col>47</xdr:col>
      <xdr:colOff>104775</xdr:colOff>
      <xdr:row>27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6962775" y="49815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</xdr:colOff>
      <xdr:row>27</xdr:row>
      <xdr:rowOff>76200</xdr:rowOff>
    </xdr:from>
    <xdr:to>
      <xdr:col>48</xdr:col>
      <xdr:colOff>104775</xdr:colOff>
      <xdr:row>27</xdr:row>
      <xdr:rowOff>76200</xdr:rowOff>
    </xdr:to>
    <xdr:sp>
      <xdr:nvSpPr>
        <xdr:cNvPr id="21" name="Line 21"/>
        <xdr:cNvSpPr>
          <a:spLocks/>
        </xdr:cNvSpPr>
      </xdr:nvSpPr>
      <xdr:spPr>
        <a:xfrm>
          <a:off x="7105650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</xdr:colOff>
      <xdr:row>27</xdr:row>
      <xdr:rowOff>114300</xdr:rowOff>
    </xdr:from>
    <xdr:to>
      <xdr:col>48</xdr:col>
      <xdr:colOff>104775</xdr:colOff>
      <xdr:row>27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7105650" y="49815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27</xdr:row>
      <xdr:rowOff>76200</xdr:rowOff>
    </xdr:from>
    <xdr:to>
      <xdr:col>49</xdr:col>
      <xdr:colOff>104775</xdr:colOff>
      <xdr:row>27</xdr:row>
      <xdr:rowOff>76200</xdr:rowOff>
    </xdr:to>
    <xdr:sp>
      <xdr:nvSpPr>
        <xdr:cNvPr id="23" name="Line 23"/>
        <xdr:cNvSpPr>
          <a:spLocks/>
        </xdr:cNvSpPr>
      </xdr:nvSpPr>
      <xdr:spPr>
        <a:xfrm>
          <a:off x="7248525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27</xdr:row>
      <xdr:rowOff>114300</xdr:rowOff>
    </xdr:from>
    <xdr:to>
      <xdr:col>49</xdr:col>
      <xdr:colOff>104775</xdr:colOff>
      <xdr:row>27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7248525" y="49815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27</xdr:row>
      <xdr:rowOff>76200</xdr:rowOff>
    </xdr:from>
    <xdr:to>
      <xdr:col>50</xdr:col>
      <xdr:colOff>104775</xdr:colOff>
      <xdr:row>27</xdr:row>
      <xdr:rowOff>76200</xdr:rowOff>
    </xdr:to>
    <xdr:sp>
      <xdr:nvSpPr>
        <xdr:cNvPr id="25" name="Line 25"/>
        <xdr:cNvSpPr>
          <a:spLocks/>
        </xdr:cNvSpPr>
      </xdr:nvSpPr>
      <xdr:spPr>
        <a:xfrm>
          <a:off x="7391400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27</xdr:row>
      <xdr:rowOff>114300</xdr:rowOff>
    </xdr:from>
    <xdr:to>
      <xdr:col>50</xdr:col>
      <xdr:colOff>104775</xdr:colOff>
      <xdr:row>27</xdr:row>
      <xdr:rowOff>114300</xdr:rowOff>
    </xdr:to>
    <xdr:sp>
      <xdr:nvSpPr>
        <xdr:cNvPr id="26" name="Line 26"/>
        <xdr:cNvSpPr>
          <a:spLocks/>
        </xdr:cNvSpPr>
      </xdr:nvSpPr>
      <xdr:spPr>
        <a:xfrm>
          <a:off x="7391400" y="49815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27</xdr:row>
      <xdr:rowOff>76200</xdr:rowOff>
    </xdr:from>
    <xdr:to>
      <xdr:col>51</xdr:col>
      <xdr:colOff>104775</xdr:colOff>
      <xdr:row>27</xdr:row>
      <xdr:rowOff>76200</xdr:rowOff>
    </xdr:to>
    <xdr:sp>
      <xdr:nvSpPr>
        <xdr:cNvPr id="27" name="Line 27"/>
        <xdr:cNvSpPr>
          <a:spLocks/>
        </xdr:cNvSpPr>
      </xdr:nvSpPr>
      <xdr:spPr>
        <a:xfrm>
          <a:off x="7534275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27</xdr:row>
      <xdr:rowOff>114300</xdr:rowOff>
    </xdr:from>
    <xdr:to>
      <xdr:col>51</xdr:col>
      <xdr:colOff>104775</xdr:colOff>
      <xdr:row>27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7534275" y="49815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27</xdr:row>
      <xdr:rowOff>76200</xdr:rowOff>
    </xdr:from>
    <xdr:to>
      <xdr:col>52</xdr:col>
      <xdr:colOff>104775</xdr:colOff>
      <xdr:row>27</xdr:row>
      <xdr:rowOff>76200</xdr:rowOff>
    </xdr:to>
    <xdr:sp>
      <xdr:nvSpPr>
        <xdr:cNvPr id="29" name="Line 29"/>
        <xdr:cNvSpPr>
          <a:spLocks/>
        </xdr:cNvSpPr>
      </xdr:nvSpPr>
      <xdr:spPr>
        <a:xfrm>
          <a:off x="7677150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27</xdr:row>
      <xdr:rowOff>114300</xdr:rowOff>
    </xdr:from>
    <xdr:to>
      <xdr:col>52</xdr:col>
      <xdr:colOff>104775</xdr:colOff>
      <xdr:row>27</xdr:row>
      <xdr:rowOff>114300</xdr:rowOff>
    </xdr:to>
    <xdr:sp>
      <xdr:nvSpPr>
        <xdr:cNvPr id="30" name="Line 30"/>
        <xdr:cNvSpPr>
          <a:spLocks/>
        </xdr:cNvSpPr>
      </xdr:nvSpPr>
      <xdr:spPr>
        <a:xfrm>
          <a:off x="7677150" y="49815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27</xdr:row>
      <xdr:rowOff>76200</xdr:rowOff>
    </xdr:from>
    <xdr:to>
      <xdr:col>53</xdr:col>
      <xdr:colOff>104775</xdr:colOff>
      <xdr:row>27</xdr:row>
      <xdr:rowOff>76200</xdr:rowOff>
    </xdr:to>
    <xdr:sp>
      <xdr:nvSpPr>
        <xdr:cNvPr id="31" name="Line 31"/>
        <xdr:cNvSpPr>
          <a:spLocks/>
        </xdr:cNvSpPr>
      </xdr:nvSpPr>
      <xdr:spPr>
        <a:xfrm>
          <a:off x="7820025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27</xdr:row>
      <xdr:rowOff>114300</xdr:rowOff>
    </xdr:from>
    <xdr:to>
      <xdr:col>53</xdr:col>
      <xdr:colOff>104775</xdr:colOff>
      <xdr:row>27</xdr:row>
      <xdr:rowOff>114300</xdr:rowOff>
    </xdr:to>
    <xdr:sp>
      <xdr:nvSpPr>
        <xdr:cNvPr id="32" name="Line 32"/>
        <xdr:cNvSpPr>
          <a:spLocks/>
        </xdr:cNvSpPr>
      </xdr:nvSpPr>
      <xdr:spPr>
        <a:xfrm>
          <a:off x="7820025" y="49815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</xdr:colOff>
      <xdr:row>28</xdr:row>
      <xdr:rowOff>76200</xdr:rowOff>
    </xdr:from>
    <xdr:to>
      <xdr:col>46</xdr:col>
      <xdr:colOff>104775</xdr:colOff>
      <xdr:row>28</xdr:row>
      <xdr:rowOff>76200</xdr:rowOff>
    </xdr:to>
    <xdr:sp>
      <xdr:nvSpPr>
        <xdr:cNvPr id="33" name="Line 33"/>
        <xdr:cNvSpPr>
          <a:spLocks/>
        </xdr:cNvSpPr>
      </xdr:nvSpPr>
      <xdr:spPr>
        <a:xfrm>
          <a:off x="6819900" y="5105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</xdr:colOff>
      <xdr:row>28</xdr:row>
      <xdr:rowOff>114300</xdr:rowOff>
    </xdr:from>
    <xdr:to>
      <xdr:col>46</xdr:col>
      <xdr:colOff>104775</xdr:colOff>
      <xdr:row>28</xdr:row>
      <xdr:rowOff>114300</xdr:rowOff>
    </xdr:to>
    <xdr:sp>
      <xdr:nvSpPr>
        <xdr:cNvPr id="34" name="Line 34"/>
        <xdr:cNvSpPr>
          <a:spLocks/>
        </xdr:cNvSpPr>
      </xdr:nvSpPr>
      <xdr:spPr>
        <a:xfrm>
          <a:off x="6819900" y="5143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28</xdr:row>
      <xdr:rowOff>76200</xdr:rowOff>
    </xdr:from>
    <xdr:to>
      <xdr:col>47</xdr:col>
      <xdr:colOff>104775</xdr:colOff>
      <xdr:row>28</xdr:row>
      <xdr:rowOff>76200</xdr:rowOff>
    </xdr:to>
    <xdr:sp>
      <xdr:nvSpPr>
        <xdr:cNvPr id="35" name="Line 35"/>
        <xdr:cNvSpPr>
          <a:spLocks/>
        </xdr:cNvSpPr>
      </xdr:nvSpPr>
      <xdr:spPr>
        <a:xfrm>
          <a:off x="6962775" y="5105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28</xdr:row>
      <xdr:rowOff>114300</xdr:rowOff>
    </xdr:from>
    <xdr:to>
      <xdr:col>47</xdr:col>
      <xdr:colOff>104775</xdr:colOff>
      <xdr:row>28</xdr:row>
      <xdr:rowOff>114300</xdr:rowOff>
    </xdr:to>
    <xdr:sp>
      <xdr:nvSpPr>
        <xdr:cNvPr id="36" name="Line 36"/>
        <xdr:cNvSpPr>
          <a:spLocks/>
        </xdr:cNvSpPr>
      </xdr:nvSpPr>
      <xdr:spPr>
        <a:xfrm>
          <a:off x="6962775" y="5143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</xdr:colOff>
      <xdr:row>28</xdr:row>
      <xdr:rowOff>76200</xdr:rowOff>
    </xdr:from>
    <xdr:to>
      <xdr:col>48</xdr:col>
      <xdr:colOff>104775</xdr:colOff>
      <xdr:row>28</xdr:row>
      <xdr:rowOff>76200</xdr:rowOff>
    </xdr:to>
    <xdr:sp>
      <xdr:nvSpPr>
        <xdr:cNvPr id="37" name="Line 37"/>
        <xdr:cNvSpPr>
          <a:spLocks/>
        </xdr:cNvSpPr>
      </xdr:nvSpPr>
      <xdr:spPr>
        <a:xfrm>
          <a:off x="7105650" y="5105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</xdr:colOff>
      <xdr:row>28</xdr:row>
      <xdr:rowOff>114300</xdr:rowOff>
    </xdr:from>
    <xdr:to>
      <xdr:col>48</xdr:col>
      <xdr:colOff>104775</xdr:colOff>
      <xdr:row>28</xdr:row>
      <xdr:rowOff>114300</xdr:rowOff>
    </xdr:to>
    <xdr:sp>
      <xdr:nvSpPr>
        <xdr:cNvPr id="38" name="Line 38"/>
        <xdr:cNvSpPr>
          <a:spLocks/>
        </xdr:cNvSpPr>
      </xdr:nvSpPr>
      <xdr:spPr>
        <a:xfrm>
          <a:off x="7105650" y="5143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28</xdr:row>
      <xdr:rowOff>76200</xdr:rowOff>
    </xdr:from>
    <xdr:to>
      <xdr:col>49</xdr:col>
      <xdr:colOff>104775</xdr:colOff>
      <xdr:row>28</xdr:row>
      <xdr:rowOff>76200</xdr:rowOff>
    </xdr:to>
    <xdr:sp>
      <xdr:nvSpPr>
        <xdr:cNvPr id="39" name="Line 39"/>
        <xdr:cNvSpPr>
          <a:spLocks/>
        </xdr:cNvSpPr>
      </xdr:nvSpPr>
      <xdr:spPr>
        <a:xfrm>
          <a:off x="7248525" y="5105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28</xdr:row>
      <xdr:rowOff>114300</xdr:rowOff>
    </xdr:from>
    <xdr:to>
      <xdr:col>49</xdr:col>
      <xdr:colOff>104775</xdr:colOff>
      <xdr:row>28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7248525" y="5143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28</xdr:row>
      <xdr:rowOff>76200</xdr:rowOff>
    </xdr:from>
    <xdr:to>
      <xdr:col>50</xdr:col>
      <xdr:colOff>104775</xdr:colOff>
      <xdr:row>28</xdr:row>
      <xdr:rowOff>76200</xdr:rowOff>
    </xdr:to>
    <xdr:sp>
      <xdr:nvSpPr>
        <xdr:cNvPr id="41" name="Line 41"/>
        <xdr:cNvSpPr>
          <a:spLocks/>
        </xdr:cNvSpPr>
      </xdr:nvSpPr>
      <xdr:spPr>
        <a:xfrm>
          <a:off x="7391400" y="5105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</xdr:colOff>
      <xdr:row>28</xdr:row>
      <xdr:rowOff>114300</xdr:rowOff>
    </xdr:from>
    <xdr:to>
      <xdr:col>50</xdr:col>
      <xdr:colOff>104775</xdr:colOff>
      <xdr:row>28</xdr:row>
      <xdr:rowOff>114300</xdr:rowOff>
    </xdr:to>
    <xdr:sp>
      <xdr:nvSpPr>
        <xdr:cNvPr id="42" name="Line 42"/>
        <xdr:cNvSpPr>
          <a:spLocks/>
        </xdr:cNvSpPr>
      </xdr:nvSpPr>
      <xdr:spPr>
        <a:xfrm>
          <a:off x="7391400" y="5143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28</xdr:row>
      <xdr:rowOff>76200</xdr:rowOff>
    </xdr:from>
    <xdr:to>
      <xdr:col>51</xdr:col>
      <xdr:colOff>104775</xdr:colOff>
      <xdr:row>28</xdr:row>
      <xdr:rowOff>76200</xdr:rowOff>
    </xdr:to>
    <xdr:sp>
      <xdr:nvSpPr>
        <xdr:cNvPr id="43" name="Line 43"/>
        <xdr:cNvSpPr>
          <a:spLocks/>
        </xdr:cNvSpPr>
      </xdr:nvSpPr>
      <xdr:spPr>
        <a:xfrm>
          <a:off x="7534275" y="5105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28</xdr:row>
      <xdr:rowOff>114300</xdr:rowOff>
    </xdr:from>
    <xdr:to>
      <xdr:col>51</xdr:col>
      <xdr:colOff>104775</xdr:colOff>
      <xdr:row>28</xdr:row>
      <xdr:rowOff>114300</xdr:rowOff>
    </xdr:to>
    <xdr:sp>
      <xdr:nvSpPr>
        <xdr:cNvPr id="44" name="Line 44"/>
        <xdr:cNvSpPr>
          <a:spLocks/>
        </xdr:cNvSpPr>
      </xdr:nvSpPr>
      <xdr:spPr>
        <a:xfrm>
          <a:off x="7534275" y="5143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28</xdr:row>
      <xdr:rowOff>76200</xdr:rowOff>
    </xdr:from>
    <xdr:to>
      <xdr:col>52</xdr:col>
      <xdr:colOff>104775</xdr:colOff>
      <xdr:row>28</xdr:row>
      <xdr:rowOff>76200</xdr:rowOff>
    </xdr:to>
    <xdr:sp>
      <xdr:nvSpPr>
        <xdr:cNvPr id="45" name="Line 45"/>
        <xdr:cNvSpPr>
          <a:spLocks/>
        </xdr:cNvSpPr>
      </xdr:nvSpPr>
      <xdr:spPr>
        <a:xfrm>
          <a:off x="7677150" y="5105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</xdr:colOff>
      <xdr:row>28</xdr:row>
      <xdr:rowOff>114300</xdr:rowOff>
    </xdr:from>
    <xdr:to>
      <xdr:col>52</xdr:col>
      <xdr:colOff>104775</xdr:colOff>
      <xdr:row>28</xdr:row>
      <xdr:rowOff>114300</xdr:rowOff>
    </xdr:to>
    <xdr:sp>
      <xdr:nvSpPr>
        <xdr:cNvPr id="46" name="Line 46"/>
        <xdr:cNvSpPr>
          <a:spLocks/>
        </xdr:cNvSpPr>
      </xdr:nvSpPr>
      <xdr:spPr>
        <a:xfrm>
          <a:off x="7677150" y="5143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28</xdr:row>
      <xdr:rowOff>76200</xdr:rowOff>
    </xdr:from>
    <xdr:to>
      <xdr:col>53</xdr:col>
      <xdr:colOff>104775</xdr:colOff>
      <xdr:row>28</xdr:row>
      <xdr:rowOff>76200</xdr:rowOff>
    </xdr:to>
    <xdr:sp>
      <xdr:nvSpPr>
        <xdr:cNvPr id="47" name="Line 47"/>
        <xdr:cNvSpPr>
          <a:spLocks/>
        </xdr:cNvSpPr>
      </xdr:nvSpPr>
      <xdr:spPr>
        <a:xfrm>
          <a:off x="7820025" y="5105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19050</xdr:colOff>
      <xdr:row>28</xdr:row>
      <xdr:rowOff>114300</xdr:rowOff>
    </xdr:from>
    <xdr:to>
      <xdr:col>53</xdr:col>
      <xdr:colOff>104775</xdr:colOff>
      <xdr:row>28</xdr:row>
      <xdr:rowOff>114300</xdr:rowOff>
    </xdr:to>
    <xdr:sp>
      <xdr:nvSpPr>
        <xdr:cNvPr id="48" name="Line 48"/>
        <xdr:cNvSpPr>
          <a:spLocks/>
        </xdr:cNvSpPr>
      </xdr:nvSpPr>
      <xdr:spPr>
        <a:xfrm>
          <a:off x="7820025" y="5143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26</xdr:row>
      <xdr:rowOff>76200</xdr:rowOff>
    </xdr:from>
    <xdr:to>
      <xdr:col>20</xdr:col>
      <xdr:colOff>104775</xdr:colOff>
      <xdr:row>26</xdr:row>
      <xdr:rowOff>76200</xdr:rowOff>
    </xdr:to>
    <xdr:sp>
      <xdr:nvSpPr>
        <xdr:cNvPr id="49" name="Line 49"/>
        <xdr:cNvSpPr>
          <a:spLocks/>
        </xdr:cNvSpPr>
      </xdr:nvSpPr>
      <xdr:spPr>
        <a:xfrm>
          <a:off x="2914650" y="4752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26</xdr:row>
      <xdr:rowOff>114300</xdr:rowOff>
    </xdr:from>
    <xdr:to>
      <xdr:col>20</xdr:col>
      <xdr:colOff>104775</xdr:colOff>
      <xdr:row>26</xdr:row>
      <xdr:rowOff>114300</xdr:rowOff>
    </xdr:to>
    <xdr:sp>
      <xdr:nvSpPr>
        <xdr:cNvPr id="50" name="Line 50"/>
        <xdr:cNvSpPr>
          <a:spLocks/>
        </xdr:cNvSpPr>
      </xdr:nvSpPr>
      <xdr:spPr>
        <a:xfrm>
          <a:off x="2914650" y="47910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27</xdr:row>
      <xdr:rowOff>76200</xdr:rowOff>
    </xdr:from>
    <xdr:to>
      <xdr:col>20</xdr:col>
      <xdr:colOff>104775</xdr:colOff>
      <xdr:row>27</xdr:row>
      <xdr:rowOff>76200</xdr:rowOff>
    </xdr:to>
    <xdr:sp>
      <xdr:nvSpPr>
        <xdr:cNvPr id="51" name="Line 51"/>
        <xdr:cNvSpPr>
          <a:spLocks/>
        </xdr:cNvSpPr>
      </xdr:nvSpPr>
      <xdr:spPr>
        <a:xfrm>
          <a:off x="2914650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27</xdr:row>
      <xdr:rowOff>114300</xdr:rowOff>
    </xdr:from>
    <xdr:to>
      <xdr:col>20</xdr:col>
      <xdr:colOff>104775</xdr:colOff>
      <xdr:row>27</xdr:row>
      <xdr:rowOff>114300</xdr:rowOff>
    </xdr:to>
    <xdr:sp>
      <xdr:nvSpPr>
        <xdr:cNvPr id="52" name="Line 52"/>
        <xdr:cNvSpPr>
          <a:spLocks/>
        </xdr:cNvSpPr>
      </xdr:nvSpPr>
      <xdr:spPr>
        <a:xfrm>
          <a:off x="2914650" y="49815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28</xdr:row>
      <xdr:rowOff>76200</xdr:rowOff>
    </xdr:from>
    <xdr:to>
      <xdr:col>20</xdr:col>
      <xdr:colOff>104775</xdr:colOff>
      <xdr:row>28</xdr:row>
      <xdr:rowOff>76200</xdr:rowOff>
    </xdr:to>
    <xdr:sp>
      <xdr:nvSpPr>
        <xdr:cNvPr id="53" name="Line 53"/>
        <xdr:cNvSpPr>
          <a:spLocks/>
        </xdr:cNvSpPr>
      </xdr:nvSpPr>
      <xdr:spPr>
        <a:xfrm>
          <a:off x="2914650" y="5105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28</xdr:row>
      <xdr:rowOff>114300</xdr:rowOff>
    </xdr:from>
    <xdr:to>
      <xdr:col>20</xdr:col>
      <xdr:colOff>104775</xdr:colOff>
      <xdr:row>28</xdr:row>
      <xdr:rowOff>114300</xdr:rowOff>
    </xdr:to>
    <xdr:sp>
      <xdr:nvSpPr>
        <xdr:cNvPr id="54" name="Line 54"/>
        <xdr:cNvSpPr>
          <a:spLocks/>
        </xdr:cNvSpPr>
      </xdr:nvSpPr>
      <xdr:spPr>
        <a:xfrm>
          <a:off x="2914650" y="5143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29</xdr:row>
      <xdr:rowOff>76200</xdr:rowOff>
    </xdr:from>
    <xdr:to>
      <xdr:col>20</xdr:col>
      <xdr:colOff>104775</xdr:colOff>
      <xdr:row>29</xdr:row>
      <xdr:rowOff>76200</xdr:rowOff>
    </xdr:to>
    <xdr:sp>
      <xdr:nvSpPr>
        <xdr:cNvPr id="55" name="Line 55"/>
        <xdr:cNvSpPr>
          <a:spLocks/>
        </xdr:cNvSpPr>
      </xdr:nvSpPr>
      <xdr:spPr>
        <a:xfrm>
          <a:off x="2914650" y="52673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29</xdr:row>
      <xdr:rowOff>114300</xdr:rowOff>
    </xdr:from>
    <xdr:to>
      <xdr:col>20</xdr:col>
      <xdr:colOff>104775</xdr:colOff>
      <xdr:row>29</xdr:row>
      <xdr:rowOff>114300</xdr:rowOff>
    </xdr:to>
    <xdr:sp>
      <xdr:nvSpPr>
        <xdr:cNvPr id="56" name="Line 56"/>
        <xdr:cNvSpPr>
          <a:spLocks/>
        </xdr:cNvSpPr>
      </xdr:nvSpPr>
      <xdr:spPr>
        <a:xfrm>
          <a:off x="2914650" y="530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476250</xdr:colOff>
      <xdr:row>45</xdr:row>
      <xdr:rowOff>0</xdr:rowOff>
    </xdr:from>
    <xdr:to>
      <xdr:col>77</xdr:col>
      <xdr:colOff>66675</xdr:colOff>
      <xdr:row>45</xdr:row>
      <xdr:rowOff>0</xdr:rowOff>
    </xdr:to>
    <xdr:sp>
      <xdr:nvSpPr>
        <xdr:cNvPr id="57" name="Line 58"/>
        <xdr:cNvSpPr>
          <a:spLocks/>
        </xdr:cNvSpPr>
      </xdr:nvSpPr>
      <xdr:spPr>
        <a:xfrm>
          <a:off x="16954500" y="78390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438150</xdr:colOff>
      <xdr:row>45</xdr:row>
      <xdr:rowOff>0</xdr:rowOff>
    </xdr:from>
    <xdr:to>
      <xdr:col>71</xdr:col>
      <xdr:colOff>523875</xdr:colOff>
      <xdr:row>45</xdr:row>
      <xdr:rowOff>0</xdr:rowOff>
    </xdr:to>
    <xdr:sp>
      <xdr:nvSpPr>
        <xdr:cNvPr id="58" name="Line 60"/>
        <xdr:cNvSpPr>
          <a:spLocks/>
        </xdr:cNvSpPr>
      </xdr:nvSpPr>
      <xdr:spPr>
        <a:xfrm>
          <a:off x="13868400" y="78390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438150</xdr:colOff>
      <xdr:row>45</xdr:row>
      <xdr:rowOff>0</xdr:rowOff>
    </xdr:from>
    <xdr:to>
      <xdr:col>71</xdr:col>
      <xdr:colOff>523875</xdr:colOff>
      <xdr:row>45</xdr:row>
      <xdr:rowOff>0</xdr:rowOff>
    </xdr:to>
    <xdr:sp>
      <xdr:nvSpPr>
        <xdr:cNvPr id="59" name="Line 62"/>
        <xdr:cNvSpPr>
          <a:spLocks/>
        </xdr:cNvSpPr>
      </xdr:nvSpPr>
      <xdr:spPr>
        <a:xfrm>
          <a:off x="13868400" y="78390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19050</xdr:colOff>
      <xdr:row>45</xdr:row>
      <xdr:rowOff>0</xdr:rowOff>
    </xdr:from>
    <xdr:to>
      <xdr:col>40</xdr:col>
      <xdr:colOff>104775</xdr:colOff>
      <xdr:row>45</xdr:row>
      <xdr:rowOff>0</xdr:rowOff>
    </xdr:to>
    <xdr:sp>
      <xdr:nvSpPr>
        <xdr:cNvPr id="60" name="Line 63"/>
        <xdr:cNvSpPr>
          <a:spLocks/>
        </xdr:cNvSpPr>
      </xdr:nvSpPr>
      <xdr:spPr>
        <a:xfrm>
          <a:off x="5962650" y="78390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19050</xdr:colOff>
      <xdr:row>45</xdr:row>
      <xdr:rowOff>0</xdr:rowOff>
    </xdr:from>
    <xdr:to>
      <xdr:col>40</xdr:col>
      <xdr:colOff>104775</xdr:colOff>
      <xdr:row>45</xdr:row>
      <xdr:rowOff>0</xdr:rowOff>
    </xdr:to>
    <xdr:sp>
      <xdr:nvSpPr>
        <xdr:cNvPr id="61" name="Line 64"/>
        <xdr:cNvSpPr>
          <a:spLocks/>
        </xdr:cNvSpPr>
      </xdr:nvSpPr>
      <xdr:spPr>
        <a:xfrm>
          <a:off x="5962650" y="78390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19050</xdr:colOff>
      <xdr:row>45</xdr:row>
      <xdr:rowOff>0</xdr:rowOff>
    </xdr:from>
    <xdr:to>
      <xdr:col>40</xdr:col>
      <xdr:colOff>104775</xdr:colOff>
      <xdr:row>45</xdr:row>
      <xdr:rowOff>0</xdr:rowOff>
    </xdr:to>
    <xdr:sp>
      <xdr:nvSpPr>
        <xdr:cNvPr id="62" name="Line 65"/>
        <xdr:cNvSpPr>
          <a:spLocks/>
        </xdr:cNvSpPr>
      </xdr:nvSpPr>
      <xdr:spPr>
        <a:xfrm>
          <a:off x="5962650" y="78390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26</xdr:row>
      <xdr:rowOff>76200</xdr:rowOff>
    </xdr:from>
    <xdr:to>
      <xdr:col>21</xdr:col>
      <xdr:colOff>104775</xdr:colOff>
      <xdr:row>26</xdr:row>
      <xdr:rowOff>76200</xdr:rowOff>
    </xdr:to>
    <xdr:sp>
      <xdr:nvSpPr>
        <xdr:cNvPr id="63" name="Line 66"/>
        <xdr:cNvSpPr>
          <a:spLocks/>
        </xdr:cNvSpPr>
      </xdr:nvSpPr>
      <xdr:spPr>
        <a:xfrm>
          <a:off x="3067050" y="4752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26</xdr:row>
      <xdr:rowOff>114300</xdr:rowOff>
    </xdr:from>
    <xdr:to>
      <xdr:col>21</xdr:col>
      <xdr:colOff>104775</xdr:colOff>
      <xdr:row>26</xdr:row>
      <xdr:rowOff>114300</xdr:rowOff>
    </xdr:to>
    <xdr:sp>
      <xdr:nvSpPr>
        <xdr:cNvPr id="64" name="Line 67"/>
        <xdr:cNvSpPr>
          <a:spLocks/>
        </xdr:cNvSpPr>
      </xdr:nvSpPr>
      <xdr:spPr>
        <a:xfrm>
          <a:off x="3067050" y="47910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27</xdr:row>
      <xdr:rowOff>76200</xdr:rowOff>
    </xdr:from>
    <xdr:to>
      <xdr:col>21</xdr:col>
      <xdr:colOff>104775</xdr:colOff>
      <xdr:row>27</xdr:row>
      <xdr:rowOff>76200</xdr:rowOff>
    </xdr:to>
    <xdr:sp>
      <xdr:nvSpPr>
        <xdr:cNvPr id="65" name="Line 68"/>
        <xdr:cNvSpPr>
          <a:spLocks/>
        </xdr:cNvSpPr>
      </xdr:nvSpPr>
      <xdr:spPr>
        <a:xfrm>
          <a:off x="3067050" y="49434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27</xdr:row>
      <xdr:rowOff>114300</xdr:rowOff>
    </xdr:from>
    <xdr:to>
      <xdr:col>21</xdr:col>
      <xdr:colOff>104775</xdr:colOff>
      <xdr:row>27</xdr:row>
      <xdr:rowOff>114300</xdr:rowOff>
    </xdr:to>
    <xdr:sp>
      <xdr:nvSpPr>
        <xdr:cNvPr id="66" name="Line 69"/>
        <xdr:cNvSpPr>
          <a:spLocks/>
        </xdr:cNvSpPr>
      </xdr:nvSpPr>
      <xdr:spPr>
        <a:xfrm>
          <a:off x="3067050" y="49815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28</xdr:row>
      <xdr:rowOff>76200</xdr:rowOff>
    </xdr:from>
    <xdr:to>
      <xdr:col>21</xdr:col>
      <xdr:colOff>104775</xdr:colOff>
      <xdr:row>28</xdr:row>
      <xdr:rowOff>76200</xdr:rowOff>
    </xdr:to>
    <xdr:sp>
      <xdr:nvSpPr>
        <xdr:cNvPr id="67" name="Line 70"/>
        <xdr:cNvSpPr>
          <a:spLocks/>
        </xdr:cNvSpPr>
      </xdr:nvSpPr>
      <xdr:spPr>
        <a:xfrm>
          <a:off x="3067050" y="51054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28</xdr:row>
      <xdr:rowOff>114300</xdr:rowOff>
    </xdr:from>
    <xdr:to>
      <xdr:col>21</xdr:col>
      <xdr:colOff>104775</xdr:colOff>
      <xdr:row>28</xdr:row>
      <xdr:rowOff>114300</xdr:rowOff>
    </xdr:to>
    <xdr:sp>
      <xdr:nvSpPr>
        <xdr:cNvPr id="68" name="Line 71"/>
        <xdr:cNvSpPr>
          <a:spLocks/>
        </xdr:cNvSpPr>
      </xdr:nvSpPr>
      <xdr:spPr>
        <a:xfrm>
          <a:off x="3067050" y="5143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29</xdr:row>
      <xdr:rowOff>76200</xdr:rowOff>
    </xdr:from>
    <xdr:to>
      <xdr:col>21</xdr:col>
      <xdr:colOff>104775</xdr:colOff>
      <xdr:row>29</xdr:row>
      <xdr:rowOff>76200</xdr:rowOff>
    </xdr:to>
    <xdr:sp>
      <xdr:nvSpPr>
        <xdr:cNvPr id="69" name="Line 72"/>
        <xdr:cNvSpPr>
          <a:spLocks/>
        </xdr:cNvSpPr>
      </xdr:nvSpPr>
      <xdr:spPr>
        <a:xfrm>
          <a:off x="3067050" y="52673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29</xdr:row>
      <xdr:rowOff>114300</xdr:rowOff>
    </xdr:from>
    <xdr:to>
      <xdr:col>21</xdr:col>
      <xdr:colOff>104775</xdr:colOff>
      <xdr:row>29</xdr:row>
      <xdr:rowOff>114300</xdr:rowOff>
    </xdr:to>
    <xdr:sp>
      <xdr:nvSpPr>
        <xdr:cNvPr id="70" name="Line 73"/>
        <xdr:cNvSpPr>
          <a:spLocks/>
        </xdr:cNvSpPr>
      </xdr:nvSpPr>
      <xdr:spPr>
        <a:xfrm>
          <a:off x="3067050" y="53054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142875</xdr:colOff>
      <xdr:row>39</xdr:row>
      <xdr:rowOff>123825</xdr:rowOff>
    </xdr:from>
    <xdr:to>
      <xdr:col>63</xdr:col>
      <xdr:colOff>114300</xdr:colOff>
      <xdr:row>39</xdr:row>
      <xdr:rowOff>123825</xdr:rowOff>
    </xdr:to>
    <xdr:sp>
      <xdr:nvSpPr>
        <xdr:cNvPr id="71" name="Line 74"/>
        <xdr:cNvSpPr>
          <a:spLocks/>
        </xdr:cNvSpPr>
      </xdr:nvSpPr>
      <xdr:spPr>
        <a:xfrm>
          <a:off x="9572625" y="69437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142875</xdr:colOff>
      <xdr:row>40</xdr:row>
      <xdr:rowOff>76200</xdr:rowOff>
    </xdr:from>
    <xdr:to>
      <xdr:col>63</xdr:col>
      <xdr:colOff>114300</xdr:colOff>
      <xdr:row>40</xdr:row>
      <xdr:rowOff>76200</xdr:rowOff>
    </xdr:to>
    <xdr:sp>
      <xdr:nvSpPr>
        <xdr:cNvPr id="72" name="Line 75"/>
        <xdr:cNvSpPr>
          <a:spLocks/>
        </xdr:cNvSpPr>
      </xdr:nvSpPr>
      <xdr:spPr>
        <a:xfrm>
          <a:off x="9572625" y="70580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2"/>
  <sheetViews>
    <sheetView zoomScalePageLayoutView="0" workbookViewId="0" topLeftCell="N4">
      <selection activeCell="BE31" sqref="BE31:BF32"/>
    </sheetView>
  </sheetViews>
  <sheetFormatPr defaultColWidth="9.140625" defaultRowHeight="12.75"/>
  <cols>
    <col min="1" max="1" width="2.8515625" style="1" customWidth="1"/>
    <col min="2" max="6" width="2.28125" style="1" customWidth="1"/>
    <col min="7" max="8" width="2.421875" style="1" customWidth="1"/>
    <col min="9" max="9" width="2.8515625" style="1" customWidth="1"/>
    <col min="10" max="16" width="2.140625" style="1" customWidth="1"/>
    <col min="17" max="17" width="1.28515625" style="1" customWidth="1"/>
    <col min="18" max="18" width="0.85546875" style="1" customWidth="1"/>
    <col min="19" max="20" width="2.140625" style="1" customWidth="1"/>
    <col min="21" max="21" width="2.28125" style="1" customWidth="1"/>
    <col min="22" max="22" width="2.421875" style="1" customWidth="1"/>
    <col min="23" max="23" width="2.57421875" style="1" customWidth="1"/>
    <col min="24" max="24" width="2.140625" style="1" customWidth="1"/>
    <col min="25" max="25" width="2.8515625" style="1" customWidth="1"/>
    <col min="26" max="26" width="2.57421875" style="1" customWidth="1"/>
    <col min="27" max="27" width="2.421875" style="1" customWidth="1"/>
    <col min="28" max="35" width="2.140625" style="1" customWidth="1"/>
    <col min="36" max="36" width="2.7109375" style="1" customWidth="1"/>
    <col min="37" max="54" width="2.140625" style="1" customWidth="1"/>
    <col min="55" max="56" width="1.8515625" style="1" customWidth="1"/>
    <col min="57" max="57" width="2.421875" style="1" customWidth="1"/>
    <col min="58" max="58" width="4.28125" style="1" customWidth="1"/>
    <col min="59" max="59" width="3.8515625" style="1" customWidth="1"/>
    <col min="60" max="60" width="3.140625" style="1" customWidth="1"/>
    <col min="61" max="61" width="2.140625" style="1" customWidth="1"/>
    <col min="62" max="63" width="2.7109375" style="1" customWidth="1"/>
    <col min="64" max="64" width="3.28125" style="1" customWidth="1"/>
    <col min="65" max="66" width="4.140625" style="1" customWidth="1"/>
    <col min="67" max="16384" width="9.140625" style="1" customWidth="1"/>
  </cols>
  <sheetData>
    <row r="1" spans="1:65" ht="12.75">
      <c r="A1" s="1" t="s">
        <v>0</v>
      </c>
      <c r="O1" s="240" t="s">
        <v>1</v>
      </c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"/>
      <c r="BC1" s="286" t="s">
        <v>189</v>
      </c>
      <c r="BD1" s="286"/>
      <c r="BE1" s="286"/>
      <c r="BF1" s="286"/>
      <c r="BG1" s="286"/>
      <c r="BH1" s="286"/>
      <c r="BI1" s="286"/>
      <c r="BJ1" s="286"/>
      <c r="BK1" s="286"/>
      <c r="BL1" s="286"/>
      <c r="BM1" s="286"/>
    </row>
    <row r="2" spans="1:55" ht="12.75">
      <c r="A2" s="1" t="s">
        <v>2</v>
      </c>
      <c r="O2" s="249" t="s">
        <v>3</v>
      </c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1" t="s">
        <v>4</v>
      </c>
    </row>
    <row r="3" spans="15:55" ht="13.5" customHeight="1">
      <c r="O3" s="285" t="s">
        <v>5</v>
      </c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1" t="s">
        <v>6</v>
      </c>
    </row>
    <row r="4" spans="1:65" ht="15">
      <c r="A4" s="1" t="s">
        <v>7</v>
      </c>
      <c r="O4" s="247" t="s">
        <v>8</v>
      </c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C4" s="286" t="s">
        <v>200</v>
      </c>
      <c r="BD4" s="286"/>
      <c r="BE4" s="286"/>
      <c r="BF4" s="286"/>
      <c r="BG4" s="286"/>
      <c r="BH4" s="286"/>
      <c r="BI4" s="286"/>
      <c r="BJ4" s="286"/>
      <c r="BK4" s="286"/>
      <c r="BL4" s="286"/>
      <c r="BM4" s="286"/>
    </row>
    <row r="5" spans="1:65" ht="15">
      <c r="A5" s="1" t="s">
        <v>9</v>
      </c>
      <c r="O5" s="247" t="s">
        <v>186</v>
      </c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86" t="s">
        <v>10</v>
      </c>
      <c r="BD5" s="286"/>
      <c r="BE5" s="286"/>
      <c r="BF5" s="286"/>
      <c r="BG5" s="286"/>
      <c r="BH5" s="286"/>
      <c r="BI5" s="286"/>
      <c r="BJ5" s="286"/>
      <c r="BK5" s="286"/>
      <c r="BL5" s="286"/>
      <c r="BM5" s="286"/>
    </row>
    <row r="6" spans="1:65" ht="12.75">
      <c r="A6" s="1" t="s">
        <v>11</v>
      </c>
      <c r="O6" s="240" t="s">
        <v>162</v>
      </c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86"/>
      <c r="BD6" s="286"/>
      <c r="BE6" s="286"/>
      <c r="BF6" s="286"/>
      <c r="BG6" s="286"/>
      <c r="BH6" s="286"/>
      <c r="BI6" s="286"/>
      <c r="BJ6" s="286"/>
      <c r="BK6" s="286"/>
      <c r="BL6" s="286"/>
      <c r="BM6" s="286"/>
    </row>
    <row r="7" spans="3:65" ht="15">
      <c r="C7" s="3"/>
      <c r="D7" s="3"/>
      <c r="O7" s="247" t="s">
        <v>187</v>
      </c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86"/>
      <c r="BD7" s="286"/>
      <c r="BE7" s="286"/>
      <c r="BF7" s="286"/>
      <c r="BG7" s="286"/>
      <c r="BH7" s="286"/>
      <c r="BI7" s="286"/>
      <c r="BJ7" s="286"/>
      <c r="BK7" s="286"/>
      <c r="BL7" s="286"/>
      <c r="BM7" s="286"/>
    </row>
    <row r="8" spans="3:54" ht="15">
      <c r="C8" s="3"/>
      <c r="D8" s="3"/>
      <c r="O8" s="247" t="s">
        <v>188</v>
      </c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</row>
    <row r="9" spans="3:44" ht="12.75">
      <c r="C9" s="3"/>
      <c r="D9" s="3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</row>
    <row r="10" spans="19:42" ht="12.75"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</row>
    <row r="11" spans="1:65" ht="12.75">
      <c r="A11" s="254" t="s">
        <v>12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5"/>
      <c r="BC11" s="6" t="s">
        <v>13</v>
      </c>
      <c r="BD11" s="7" t="s">
        <v>14</v>
      </c>
      <c r="BE11" s="7"/>
      <c r="BF11" s="7"/>
      <c r="BG11" s="7"/>
      <c r="BH11" s="7"/>
      <c r="BI11" s="7"/>
      <c r="BJ11" s="8"/>
      <c r="BK11" s="8"/>
      <c r="BL11" s="8"/>
      <c r="BM11" s="9"/>
    </row>
    <row r="12" spans="1:65" ht="12.75">
      <c r="A12" s="244"/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1"/>
      <c r="BB12" s="12"/>
      <c r="BC12" s="13" t="s">
        <v>15</v>
      </c>
      <c r="BD12" s="14"/>
      <c r="BE12" s="14"/>
      <c r="BF12" s="14"/>
      <c r="BG12" s="14"/>
      <c r="BH12" s="14"/>
      <c r="BI12" s="14"/>
      <c r="BJ12" s="14"/>
      <c r="BK12" s="15"/>
      <c r="BL12" s="15"/>
      <c r="BM12" s="16"/>
    </row>
    <row r="13" spans="1:65" ht="12.75" customHeight="1">
      <c r="A13" s="303" t="s">
        <v>16</v>
      </c>
      <c r="B13" s="294" t="s">
        <v>17</v>
      </c>
      <c r="C13" s="294"/>
      <c r="D13" s="294"/>
      <c r="E13" s="294"/>
      <c r="F13" s="246" t="s">
        <v>18</v>
      </c>
      <c r="G13" s="294" t="s">
        <v>19</v>
      </c>
      <c r="H13" s="294"/>
      <c r="I13" s="294"/>
      <c r="J13" s="303" t="s">
        <v>20</v>
      </c>
      <c r="K13" s="294" t="s">
        <v>21</v>
      </c>
      <c r="L13" s="294"/>
      <c r="M13" s="294"/>
      <c r="N13" s="294"/>
      <c r="O13" s="294" t="s">
        <v>22</v>
      </c>
      <c r="P13" s="294"/>
      <c r="Q13" s="294"/>
      <c r="R13" s="294"/>
      <c r="S13" s="294"/>
      <c r="T13" s="303" t="s">
        <v>23</v>
      </c>
      <c r="U13" s="294" t="s">
        <v>24</v>
      </c>
      <c r="V13" s="294"/>
      <c r="W13" s="294"/>
      <c r="X13" s="303" t="s">
        <v>25</v>
      </c>
      <c r="Y13" s="294" t="s">
        <v>26</v>
      </c>
      <c r="Z13" s="294"/>
      <c r="AA13" s="294"/>
      <c r="AB13" s="303" t="s">
        <v>27</v>
      </c>
      <c r="AC13" s="294" t="s">
        <v>28</v>
      </c>
      <c r="AD13" s="294"/>
      <c r="AE13" s="294"/>
      <c r="AF13" s="294"/>
      <c r="AG13" s="303" t="s">
        <v>29</v>
      </c>
      <c r="AH13" s="294" t="s">
        <v>30</v>
      </c>
      <c r="AI13" s="294"/>
      <c r="AJ13" s="294"/>
      <c r="AK13" s="303" t="s">
        <v>31</v>
      </c>
      <c r="AL13" s="294" t="s">
        <v>32</v>
      </c>
      <c r="AM13" s="294"/>
      <c r="AN13" s="294"/>
      <c r="AO13" s="294"/>
      <c r="AP13" s="294" t="s">
        <v>33</v>
      </c>
      <c r="AQ13" s="294"/>
      <c r="AR13" s="294"/>
      <c r="AS13" s="294"/>
      <c r="AT13" s="303" t="s">
        <v>34</v>
      </c>
      <c r="AU13" s="294" t="s">
        <v>35</v>
      </c>
      <c r="AV13" s="294"/>
      <c r="AW13" s="294"/>
      <c r="AX13" s="303" t="s">
        <v>36</v>
      </c>
      <c r="AY13" s="294" t="s">
        <v>37</v>
      </c>
      <c r="AZ13" s="294"/>
      <c r="BA13" s="294"/>
      <c r="BB13" s="294"/>
      <c r="BC13" s="251" t="s">
        <v>38</v>
      </c>
      <c r="BD13" s="251"/>
      <c r="BE13" s="251"/>
      <c r="BF13" s="251"/>
      <c r="BG13" s="302" t="s">
        <v>39</v>
      </c>
      <c r="BH13" s="287" t="s">
        <v>40</v>
      </c>
      <c r="BI13" s="288"/>
      <c r="BJ13" s="288"/>
      <c r="BK13" s="302" t="s">
        <v>41</v>
      </c>
      <c r="BL13" s="303" t="s">
        <v>42</v>
      </c>
      <c r="BM13" s="303" t="s">
        <v>43</v>
      </c>
    </row>
    <row r="14" spans="1:65" ht="12.75">
      <c r="A14" s="303"/>
      <c r="B14" s="294"/>
      <c r="C14" s="294"/>
      <c r="D14" s="294"/>
      <c r="E14" s="294"/>
      <c r="F14" s="246"/>
      <c r="G14" s="294"/>
      <c r="H14" s="294"/>
      <c r="I14" s="294"/>
      <c r="J14" s="303"/>
      <c r="K14" s="294"/>
      <c r="L14" s="294"/>
      <c r="M14" s="294"/>
      <c r="N14" s="294"/>
      <c r="O14" s="294"/>
      <c r="P14" s="294"/>
      <c r="Q14" s="294"/>
      <c r="R14" s="294"/>
      <c r="S14" s="294"/>
      <c r="T14" s="303"/>
      <c r="U14" s="294"/>
      <c r="V14" s="294"/>
      <c r="W14" s="294"/>
      <c r="X14" s="303"/>
      <c r="Y14" s="294"/>
      <c r="Z14" s="294"/>
      <c r="AA14" s="294"/>
      <c r="AB14" s="303"/>
      <c r="AC14" s="294"/>
      <c r="AD14" s="294"/>
      <c r="AE14" s="294"/>
      <c r="AF14" s="294"/>
      <c r="AG14" s="303"/>
      <c r="AH14" s="294"/>
      <c r="AI14" s="294"/>
      <c r="AJ14" s="294"/>
      <c r="AK14" s="303"/>
      <c r="AL14" s="294"/>
      <c r="AM14" s="294"/>
      <c r="AN14" s="294"/>
      <c r="AO14" s="294"/>
      <c r="AP14" s="294"/>
      <c r="AQ14" s="294"/>
      <c r="AR14" s="294"/>
      <c r="AS14" s="294"/>
      <c r="AT14" s="303"/>
      <c r="AU14" s="294"/>
      <c r="AV14" s="294"/>
      <c r="AW14" s="294"/>
      <c r="AX14" s="303"/>
      <c r="AY14" s="294"/>
      <c r="AZ14" s="294"/>
      <c r="BA14" s="294"/>
      <c r="BB14" s="294"/>
      <c r="BC14" s="251"/>
      <c r="BD14" s="251"/>
      <c r="BE14" s="251"/>
      <c r="BF14" s="251"/>
      <c r="BG14" s="302"/>
      <c r="BH14" s="288"/>
      <c r="BI14" s="288"/>
      <c r="BJ14" s="288"/>
      <c r="BK14" s="302"/>
      <c r="BL14" s="303"/>
      <c r="BM14" s="303"/>
    </row>
    <row r="15" spans="1:65" ht="12.75">
      <c r="A15" s="303"/>
      <c r="B15" s="294"/>
      <c r="C15" s="294"/>
      <c r="D15" s="294"/>
      <c r="E15" s="294"/>
      <c r="F15" s="246"/>
      <c r="G15" s="294"/>
      <c r="H15" s="294"/>
      <c r="I15" s="294"/>
      <c r="J15" s="303"/>
      <c r="K15" s="294"/>
      <c r="L15" s="294"/>
      <c r="M15" s="294"/>
      <c r="N15" s="294"/>
      <c r="O15" s="294"/>
      <c r="P15" s="294"/>
      <c r="Q15" s="294"/>
      <c r="R15" s="294"/>
      <c r="S15" s="294"/>
      <c r="T15" s="303"/>
      <c r="U15" s="294"/>
      <c r="V15" s="294"/>
      <c r="W15" s="294"/>
      <c r="X15" s="303"/>
      <c r="Y15" s="294"/>
      <c r="Z15" s="294"/>
      <c r="AA15" s="294"/>
      <c r="AB15" s="303"/>
      <c r="AC15" s="294"/>
      <c r="AD15" s="294"/>
      <c r="AE15" s="294"/>
      <c r="AF15" s="294"/>
      <c r="AG15" s="303"/>
      <c r="AH15" s="294"/>
      <c r="AI15" s="294"/>
      <c r="AJ15" s="294"/>
      <c r="AK15" s="303"/>
      <c r="AL15" s="294"/>
      <c r="AM15" s="294"/>
      <c r="AN15" s="294"/>
      <c r="AO15" s="294"/>
      <c r="AP15" s="294"/>
      <c r="AQ15" s="294"/>
      <c r="AR15" s="294"/>
      <c r="AS15" s="294"/>
      <c r="AT15" s="303"/>
      <c r="AU15" s="294"/>
      <c r="AV15" s="294"/>
      <c r="AW15" s="294"/>
      <c r="AX15" s="303"/>
      <c r="AY15" s="294"/>
      <c r="AZ15" s="294"/>
      <c r="BA15" s="294"/>
      <c r="BB15" s="294"/>
      <c r="BC15" s="251"/>
      <c r="BD15" s="251"/>
      <c r="BE15" s="251"/>
      <c r="BF15" s="251"/>
      <c r="BG15" s="302"/>
      <c r="BH15" s="288"/>
      <c r="BI15" s="288"/>
      <c r="BJ15" s="288"/>
      <c r="BK15" s="302"/>
      <c r="BL15" s="303"/>
      <c r="BM15" s="303"/>
    </row>
    <row r="16" spans="1:65" ht="8.25" customHeight="1">
      <c r="A16" s="303"/>
      <c r="B16" s="294"/>
      <c r="C16" s="294"/>
      <c r="D16" s="294"/>
      <c r="E16" s="294"/>
      <c r="F16" s="246"/>
      <c r="G16" s="294"/>
      <c r="H16" s="294"/>
      <c r="I16" s="294"/>
      <c r="J16" s="303"/>
      <c r="K16" s="294"/>
      <c r="L16" s="294"/>
      <c r="M16" s="294"/>
      <c r="N16" s="294"/>
      <c r="O16" s="294"/>
      <c r="P16" s="294"/>
      <c r="Q16" s="294"/>
      <c r="R16" s="294"/>
      <c r="S16" s="294"/>
      <c r="T16" s="303"/>
      <c r="U16" s="294"/>
      <c r="V16" s="294"/>
      <c r="W16" s="294"/>
      <c r="X16" s="303"/>
      <c r="Y16" s="294"/>
      <c r="Z16" s="294"/>
      <c r="AA16" s="294"/>
      <c r="AB16" s="303"/>
      <c r="AC16" s="294"/>
      <c r="AD16" s="294"/>
      <c r="AE16" s="294"/>
      <c r="AF16" s="294"/>
      <c r="AG16" s="303"/>
      <c r="AH16" s="294"/>
      <c r="AI16" s="294"/>
      <c r="AJ16" s="294"/>
      <c r="AK16" s="303"/>
      <c r="AL16" s="294"/>
      <c r="AM16" s="294"/>
      <c r="AN16" s="294"/>
      <c r="AO16" s="294"/>
      <c r="AP16" s="294"/>
      <c r="AQ16" s="294"/>
      <c r="AR16" s="294"/>
      <c r="AS16" s="294"/>
      <c r="AT16" s="303"/>
      <c r="AU16" s="294"/>
      <c r="AV16" s="294"/>
      <c r="AW16" s="294"/>
      <c r="AX16" s="303"/>
      <c r="AY16" s="294"/>
      <c r="AZ16" s="294"/>
      <c r="BA16" s="294"/>
      <c r="BB16" s="294"/>
      <c r="BC16" s="251"/>
      <c r="BD16" s="251"/>
      <c r="BE16" s="251"/>
      <c r="BF16" s="251"/>
      <c r="BG16" s="302"/>
      <c r="BH16" s="288"/>
      <c r="BI16" s="288"/>
      <c r="BJ16" s="288"/>
      <c r="BK16" s="302"/>
      <c r="BL16" s="303"/>
      <c r="BM16" s="303"/>
    </row>
    <row r="17" spans="1:65" ht="12.75" hidden="1">
      <c r="A17" s="303"/>
      <c r="B17" s="294"/>
      <c r="C17" s="294"/>
      <c r="D17" s="294"/>
      <c r="E17" s="294"/>
      <c r="F17" s="246"/>
      <c r="G17" s="294"/>
      <c r="H17" s="294"/>
      <c r="I17" s="294"/>
      <c r="J17" s="303"/>
      <c r="K17" s="294"/>
      <c r="L17" s="294"/>
      <c r="M17" s="294"/>
      <c r="N17" s="294"/>
      <c r="O17" s="294"/>
      <c r="P17" s="294"/>
      <c r="Q17" s="294"/>
      <c r="R17" s="294"/>
      <c r="S17" s="294"/>
      <c r="T17" s="303"/>
      <c r="U17" s="294"/>
      <c r="V17" s="294"/>
      <c r="W17" s="294"/>
      <c r="X17" s="303"/>
      <c r="Y17" s="294"/>
      <c r="Z17" s="294"/>
      <c r="AA17" s="294"/>
      <c r="AB17" s="303"/>
      <c r="AC17" s="294"/>
      <c r="AD17" s="294"/>
      <c r="AE17" s="294"/>
      <c r="AF17" s="294"/>
      <c r="AG17" s="303"/>
      <c r="AH17" s="294"/>
      <c r="AI17" s="294"/>
      <c r="AJ17" s="294"/>
      <c r="AK17" s="303"/>
      <c r="AL17" s="294"/>
      <c r="AM17" s="294"/>
      <c r="AN17" s="294"/>
      <c r="AO17" s="294"/>
      <c r="AP17" s="294"/>
      <c r="AQ17" s="294"/>
      <c r="AR17" s="294"/>
      <c r="AS17" s="294"/>
      <c r="AT17" s="303"/>
      <c r="AU17" s="294"/>
      <c r="AV17" s="294"/>
      <c r="AW17" s="294"/>
      <c r="AX17" s="303"/>
      <c r="AY17" s="294"/>
      <c r="AZ17" s="294"/>
      <c r="BA17" s="294"/>
      <c r="BB17" s="294"/>
      <c r="BC17" s="251"/>
      <c r="BD17" s="251"/>
      <c r="BE17" s="251"/>
      <c r="BF17" s="251"/>
      <c r="BG17" s="302"/>
      <c r="BH17" s="289"/>
      <c r="BI17" s="289"/>
      <c r="BJ17" s="288"/>
      <c r="BK17" s="302"/>
      <c r="BL17" s="303"/>
      <c r="BM17" s="303"/>
    </row>
    <row r="18" spans="1:65" ht="12.75" customHeight="1">
      <c r="A18" s="303"/>
      <c r="B18" s="252" t="s">
        <v>44</v>
      </c>
      <c r="C18" s="303" t="s">
        <v>45</v>
      </c>
      <c r="D18" s="303" t="s">
        <v>46</v>
      </c>
      <c r="E18" s="303" t="s">
        <v>47</v>
      </c>
      <c r="F18" s="246"/>
      <c r="G18" s="250" t="s">
        <v>48</v>
      </c>
      <c r="H18" s="250" t="s">
        <v>49</v>
      </c>
      <c r="I18" s="250" t="s">
        <v>50</v>
      </c>
      <c r="J18" s="303"/>
      <c r="K18" s="250" t="s">
        <v>51</v>
      </c>
      <c r="L18" s="250" t="s">
        <v>52</v>
      </c>
      <c r="M18" s="250" t="s">
        <v>53</v>
      </c>
      <c r="N18" s="250" t="s">
        <v>54</v>
      </c>
      <c r="O18" s="250" t="s">
        <v>44</v>
      </c>
      <c r="P18" s="250" t="s">
        <v>45</v>
      </c>
      <c r="Q18" s="250" t="s">
        <v>46</v>
      </c>
      <c r="R18" s="250"/>
      <c r="S18" s="250" t="s">
        <v>47</v>
      </c>
      <c r="T18" s="303"/>
      <c r="U18" s="250" t="s">
        <v>55</v>
      </c>
      <c r="V18" s="250" t="s">
        <v>56</v>
      </c>
      <c r="W18" s="250" t="s">
        <v>57</v>
      </c>
      <c r="X18" s="303"/>
      <c r="Y18" s="250" t="s">
        <v>58</v>
      </c>
      <c r="Z18" s="250" t="s">
        <v>59</v>
      </c>
      <c r="AA18" s="250" t="s">
        <v>60</v>
      </c>
      <c r="AB18" s="303"/>
      <c r="AC18" s="303" t="s">
        <v>58</v>
      </c>
      <c r="AD18" s="303" t="s">
        <v>59</v>
      </c>
      <c r="AE18" s="303" t="s">
        <v>60</v>
      </c>
      <c r="AF18" s="303" t="s">
        <v>61</v>
      </c>
      <c r="AG18" s="303"/>
      <c r="AH18" s="303" t="s">
        <v>48</v>
      </c>
      <c r="AI18" s="303" t="s">
        <v>49</v>
      </c>
      <c r="AJ18" s="303" t="s">
        <v>50</v>
      </c>
      <c r="AK18" s="303"/>
      <c r="AL18" s="303" t="s">
        <v>62</v>
      </c>
      <c r="AM18" s="303" t="s">
        <v>63</v>
      </c>
      <c r="AN18" s="303" t="s">
        <v>64</v>
      </c>
      <c r="AO18" s="303" t="s">
        <v>65</v>
      </c>
      <c r="AP18" s="303" t="s">
        <v>44</v>
      </c>
      <c r="AQ18" s="303" t="s">
        <v>45</v>
      </c>
      <c r="AR18" s="303" t="s">
        <v>46</v>
      </c>
      <c r="AS18" s="303" t="s">
        <v>47</v>
      </c>
      <c r="AT18" s="303"/>
      <c r="AU18" s="303" t="s">
        <v>48</v>
      </c>
      <c r="AV18" s="303" t="s">
        <v>49</v>
      </c>
      <c r="AW18" s="303" t="s">
        <v>50</v>
      </c>
      <c r="AX18" s="303"/>
      <c r="AY18" s="303" t="s">
        <v>51</v>
      </c>
      <c r="AZ18" s="303" t="s">
        <v>52</v>
      </c>
      <c r="BA18" s="303" t="s">
        <v>53</v>
      </c>
      <c r="BB18" s="303" t="s">
        <v>66</v>
      </c>
      <c r="BC18" s="303" t="s">
        <v>67</v>
      </c>
      <c r="BD18" s="277"/>
      <c r="BE18" s="303" t="s">
        <v>68</v>
      </c>
      <c r="BF18" s="303"/>
      <c r="BG18" s="253"/>
      <c r="BH18" s="274" t="s">
        <v>163</v>
      </c>
      <c r="BI18" s="299" t="s">
        <v>164</v>
      </c>
      <c r="BJ18" s="299" t="s">
        <v>69</v>
      </c>
      <c r="BK18" s="302"/>
      <c r="BL18" s="303"/>
      <c r="BM18" s="303"/>
    </row>
    <row r="19" spans="1:65" ht="12.75">
      <c r="A19" s="303"/>
      <c r="B19" s="252"/>
      <c r="C19" s="303"/>
      <c r="D19" s="303"/>
      <c r="E19" s="303"/>
      <c r="F19" s="246"/>
      <c r="G19" s="250"/>
      <c r="H19" s="250"/>
      <c r="I19" s="250"/>
      <c r="J19" s="303"/>
      <c r="K19" s="250"/>
      <c r="L19" s="250"/>
      <c r="M19" s="250"/>
      <c r="N19" s="250"/>
      <c r="O19" s="250"/>
      <c r="P19" s="250"/>
      <c r="Q19" s="250"/>
      <c r="R19" s="250"/>
      <c r="S19" s="250"/>
      <c r="T19" s="303"/>
      <c r="U19" s="250"/>
      <c r="V19" s="250"/>
      <c r="W19" s="250"/>
      <c r="X19" s="303"/>
      <c r="Y19" s="250"/>
      <c r="Z19" s="250"/>
      <c r="AA19" s="250"/>
      <c r="AB19" s="303"/>
      <c r="AC19" s="303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  <c r="BA19" s="303"/>
      <c r="BB19" s="303"/>
      <c r="BC19" s="277"/>
      <c r="BD19" s="277"/>
      <c r="BE19" s="303"/>
      <c r="BF19" s="303"/>
      <c r="BG19" s="253"/>
      <c r="BH19" s="275"/>
      <c r="BI19" s="300"/>
      <c r="BJ19" s="300"/>
      <c r="BK19" s="302"/>
      <c r="BL19" s="303"/>
      <c r="BM19" s="303"/>
    </row>
    <row r="20" spans="1:65" ht="12.75">
      <c r="A20" s="303"/>
      <c r="B20" s="252"/>
      <c r="C20" s="303"/>
      <c r="D20" s="303"/>
      <c r="E20" s="303"/>
      <c r="F20" s="246"/>
      <c r="G20" s="250"/>
      <c r="H20" s="250"/>
      <c r="I20" s="250"/>
      <c r="J20" s="303"/>
      <c r="K20" s="250"/>
      <c r="L20" s="250"/>
      <c r="M20" s="250"/>
      <c r="N20" s="250"/>
      <c r="O20" s="250"/>
      <c r="P20" s="250"/>
      <c r="Q20" s="250"/>
      <c r="R20" s="250"/>
      <c r="S20" s="250"/>
      <c r="T20" s="303"/>
      <c r="U20" s="250"/>
      <c r="V20" s="250"/>
      <c r="W20" s="250"/>
      <c r="X20" s="303"/>
      <c r="Y20" s="250"/>
      <c r="Z20" s="250"/>
      <c r="AA20" s="250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3"/>
      <c r="AP20" s="303"/>
      <c r="AQ20" s="303"/>
      <c r="AR20" s="303"/>
      <c r="AS20" s="303"/>
      <c r="AT20" s="303"/>
      <c r="AU20" s="303"/>
      <c r="AV20" s="303"/>
      <c r="AW20" s="303"/>
      <c r="AX20" s="303"/>
      <c r="AY20" s="303"/>
      <c r="AZ20" s="303"/>
      <c r="BA20" s="303"/>
      <c r="BB20" s="303"/>
      <c r="BC20" s="277"/>
      <c r="BD20" s="277"/>
      <c r="BE20" s="303"/>
      <c r="BF20" s="303"/>
      <c r="BG20" s="253"/>
      <c r="BH20" s="275"/>
      <c r="BI20" s="300"/>
      <c r="BJ20" s="300"/>
      <c r="BK20" s="302"/>
      <c r="BL20" s="303"/>
      <c r="BM20" s="303"/>
    </row>
    <row r="21" spans="1:65" ht="12.75">
      <c r="A21" s="303"/>
      <c r="B21" s="252"/>
      <c r="C21" s="303"/>
      <c r="D21" s="303"/>
      <c r="E21" s="303"/>
      <c r="F21" s="246"/>
      <c r="G21" s="250"/>
      <c r="H21" s="250"/>
      <c r="I21" s="250"/>
      <c r="J21" s="303"/>
      <c r="K21" s="250"/>
      <c r="L21" s="250"/>
      <c r="M21" s="250"/>
      <c r="N21" s="250"/>
      <c r="O21" s="250"/>
      <c r="P21" s="250"/>
      <c r="Q21" s="250"/>
      <c r="R21" s="250"/>
      <c r="S21" s="250"/>
      <c r="T21" s="303"/>
      <c r="U21" s="250"/>
      <c r="V21" s="250"/>
      <c r="W21" s="250"/>
      <c r="X21" s="303"/>
      <c r="Y21" s="250"/>
      <c r="Z21" s="250"/>
      <c r="AA21" s="250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  <c r="BB21" s="303"/>
      <c r="BC21" s="277"/>
      <c r="BD21" s="277"/>
      <c r="BE21" s="303"/>
      <c r="BF21" s="303"/>
      <c r="BG21" s="253"/>
      <c r="BH21" s="275"/>
      <c r="BI21" s="300"/>
      <c r="BJ21" s="300"/>
      <c r="BK21" s="302"/>
      <c r="BL21" s="303"/>
      <c r="BM21" s="303"/>
    </row>
    <row r="22" spans="1:65" ht="12.75">
      <c r="A22" s="303"/>
      <c r="B22" s="252"/>
      <c r="C22" s="303"/>
      <c r="D22" s="303"/>
      <c r="E22" s="303"/>
      <c r="F22" s="246"/>
      <c r="G22" s="250"/>
      <c r="H22" s="250"/>
      <c r="I22" s="250"/>
      <c r="J22" s="303"/>
      <c r="K22" s="250"/>
      <c r="L22" s="250"/>
      <c r="M22" s="250"/>
      <c r="N22" s="250"/>
      <c r="O22" s="250"/>
      <c r="P22" s="250"/>
      <c r="Q22" s="250"/>
      <c r="R22" s="250"/>
      <c r="S22" s="250"/>
      <c r="T22" s="303"/>
      <c r="U22" s="250"/>
      <c r="V22" s="250"/>
      <c r="W22" s="250"/>
      <c r="X22" s="303"/>
      <c r="Y22" s="250"/>
      <c r="Z22" s="250"/>
      <c r="AA22" s="250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3"/>
      <c r="AX22" s="303"/>
      <c r="AY22" s="303"/>
      <c r="AZ22" s="303"/>
      <c r="BA22" s="303"/>
      <c r="BB22" s="303"/>
      <c r="BC22" s="277"/>
      <c r="BD22" s="277"/>
      <c r="BE22" s="303"/>
      <c r="BF22" s="303"/>
      <c r="BG22" s="253"/>
      <c r="BH22" s="275"/>
      <c r="BI22" s="300"/>
      <c r="BJ22" s="300"/>
      <c r="BK22" s="302"/>
      <c r="BL22" s="303"/>
      <c r="BM22" s="303"/>
    </row>
    <row r="23" spans="1:65" ht="12.75">
      <c r="A23" s="303"/>
      <c r="B23" s="252"/>
      <c r="C23" s="303"/>
      <c r="D23" s="303"/>
      <c r="E23" s="303"/>
      <c r="F23" s="246"/>
      <c r="G23" s="250"/>
      <c r="H23" s="250"/>
      <c r="I23" s="250"/>
      <c r="J23" s="303"/>
      <c r="K23" s="250"/>
      <c r="L23" s="250"/>
      <c r="M23" s="250"/>
      <c r="N23" s="250"/>
      <c r="O23" s="250"/>
      <c r="P23" s="250"/>
      <c r="Q23" s="250"/>
      <c r="R23" s="250"/>
      <c r="S23" s="250"/>
      <c r="T23" s="303"/>
      <c r="U23" s="250"/>
      <c r="V23" s="250"/>
      <c r="W23" s="250"/>
      <c r="X23" s="303"/>
      <c r="Y23" s="250"/>
      <c r="Z23" s="250"/>
      <c r="AA23" s="250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303"/>
      <c r="AP23" s="303"/>
      <c r="AQ23" s="303"/>
      <c r="AR23" s="303"/>
      <c r="AS23" s="303"/>
      <c r="AT23" s="303"/>
      <c r="AU23" s="303"/>
      <c r="AV23" s="303"/>
      <c r="AW23" s="303"/>
      <c r="AX23" s="303"/>
      <c r="AY23" s="303"/>
      <c r="AZ23" s="303"/>
      <c r="BA23" s="303"/>
      <c r="BB23" s="303"/>
      <c r="BC23" s="277"/>
      <c r="BD23" s="277"/>
      <c r="BE23" s="303"/>
      <c r="BF23" s="303"/>
      <c r="BG23" s="253"/>
      <c r="BH23" s="275"/>
      <c r="BI23" s="300"/>
      <c r="BJ23" s="300"/>
      <c r="BK23" s="302"/>
      <c r="BL23" s="303"/>
      <c r="BM23" s="303"/>
    </row>
    <row r="24" spans="1:65" ht="12.75">
      <c r="A24" s="303"/>
      <c r="B24" s="252"/>
      <c r="C24" s="303"/>
      <c r="D24" s="303"/>
      <c r="E24" s="303"/>
      <c r="F24" s="246"/>
      <c r="G24" s="250"/>
      <c r="H24" s="250"/>
      <c r="I24" s="250"/>
      <c r="J24" s="303"/>
      <c r="K24" s="250"/>
      <c r="L24" s="250"/>
      <c r="M24" s="250"/>
      <c r="N24" s="250"/>
      <c r="O24" s="250"/>
      <c r="P24" s="250"/>
      <c r="Q24" s="250"/>
      <c r="R24" s="250"/>
      <c r="S24" s="250"/>
      <c r="T24" s="303"/>
      <c r="U24" s="250"/>
      <c r="V24" s="250"/>
      <c r="W24" s="250"/>
      <c r="X24" s="303"/>
      <c r="Y24" s="250"/>
      <c r="Z24" s="250"/>
      <c r="AA24" s="250"/>
      <c r="AB24" s="303"/>
      <c r="AC24" s="303"/>
      <c r="AD24" s="303"/>
      <c r="AE24" s="303"/>
      <c r="AF24" s="303"/>
      <c r="AG24" s="303"/>
      <c r="AH24" s="303"/>
      <c r="AI24" s="303"/>
      <c r="AJ24" s="303"/>
      <c r="AK24" s="303"/>
      <c r="AL24" s="303"/>
      <c r="AM24" s="303"/>
      <c r="AN24" s="303"/>
      <c r="AO24" s="303"/>
      <c r="AP24" s="303"/>
      <c r="AQ24" s="303"/>
      <c r="AR24" s="303"/>
      <c r="AS24" s="303"/>
      <c r="AT24" s="303"/>
      <c r="AU24" s="303"/>
      <c r="AV24" s="303"/>
      <c r="AW24" s="303"/>
      <c r="AX24" s="303"/>
      <c r="AY24" s="303"/>
      <c r="AZ24" s="303"/>
      <c r="BA24" s="303"/>
      <c r="BB24" s="303"/>
      <c r="BC24" s="277"/>
      <c r="BD24" s="277"/>
      <c r="BE24" s="303"/>
      <c r="BF24" s="303"/>
      <c r="BG24" s="253"/>
      <c r="BH24" s="275"/>
      <c r="BI24" s="300"/>
      <c r="BJ24" s="300"/>
      <c r="BK24" s="302"/>
      <c r="BL24" s="303"/>
      <c r="BM24" s="303"/>
    </row>
    <row r="25" spans="1:65" ht="12.75">
      <c r="A25" s="303"/>
      <c r="B25" s="252"/>
      <c r="C25" s="303"/>
      <c r="D25" s="303"/>
      <c r="E25" s="303"/>
      <c r="F25" s="246"/>
      <c r="G25" s="250"/>
      <c r="H25" s="250"/>
      <c r="I25" s="250"/>
      <c r="J25" s="303"/>
      <c r="K25" s="250"/>
      <c r="L25" s="250"/>
      <c r="M25" s="250"/>
      <c r="N25" s="250"/>
      <c r="O25" s="250"/>
      <c r="P25" s="250"/>
      <c r="Q25" s="250"/>
      <c r="R25" s="250"/>
      <c r="S25" s="250"/>
      <c r="T25" s="303"/>
      <c r="U25" s="250"/>
      <c r="V25" s="250"/>
      <c r="W25" s="250"/>
      <c r="X25" s="303"/>
      <c r="Y25" s="250"/>
      <c r="Z25" s="250"/>
      <c r="AA25" s="250"/>
      <c r="AB25" s="303"/>
      <c r="AC25" s="303"/>
      <c r="AD25" s="303"/>
      <c r="AE25" s="303"/>
      <c r="AF25" s="303"/>
      <c r="AG25" s="303"/>
      <c r="AH25" s="303"/>
      <c r="AI25" s="303"/>
      <c r="AJ25" s="303"/>
      <c r="AK25" s="303"/>
      <c r="AL25" s="303"/>
      <c r="AM25" s="303"/>
      <c r="AN25" s="303"/>
      <c r="AO25" s="303"/>
      <c r="AP25" s="303"/>
      <c r="AQ25" s="303"/>
      <c r="AR25" s="303"/>
      <c r="AS25" s="303"/>
      <c r="AT25" s="303"/>
      <c r="AU25" s="303"/>
      <c r="AV25" s="303"/>
      <c r="AW25" s="303"/>
      <c r="AX25" s="303"/>
      <c r="AY25" s="303"/>
      <c r="AZ25" s="303"/>
      <c r="BA25" s="303"/>
      <c r="BB25" s="303"/>
      <c r="BC25" s="277"/>
      <c r="BD25" s="277"/>
      <c r="BE25" s="303"/>
      <c r="BF25" s="303"/>
      <c r="BG25" s="253"/>
      <c r="BH25" s="275"/>
      <c r="BI25" s="300"/>
      <c r="BJ25" s="300"/>
      <c r="BK25" s="302"/>
      <c r="BL25" s="303"/>
      <c r="BM25" s="303"/>
    </row>
    <row r="26" spans="1:65" ht="57" customHeight="1">
      <c r="A26" s="303"/>
      <c r="B26" s="252"/>
      <c r="C26" s="303"/>
      <c r="D26" s="303"/>
      <c r="E26" s="303"/>
      <c r="F26" s="246"/>
      <c r="G26" s="250"/>
      <c r="H26" s="250"/>
      <c r="I26" s="250"/>
      <c r="J26" s="303"/>
      <c r="K26" s="250"/>
      <c r="L26" s="250"/>
      <c r="M26" s="250"/>
      <c r="N26" s="250"/>
      <c r="O26" s="250"/>
      <c r="P26" s="250"/>
      <c r="Q26" s="250"/>
      <c r="R26" s="250"/>
      <c r="S26" s="250"/>
      <c r="T26" s="303"/>
      <c r="U26" s="250"/>
      <c r="V26" s="250"/>
      <c r="W26" s="250"/>
      <c r="X26" s="303"/>
      <c r="Y26" s="250"/>
      <c r="Z26" s="250"/>
      <c r="AA26" s="250"/>
      <c r="AB26" s="303"/>
      <c r="AC26" s="303"/>
      <c r="AD26" s="303"/>
      <c r="AE26" s="303"/>
      <c r="AF26" s="303"/>
      <c r="AG26" s="303"/>
      <c r="AH26" s="303"/>
      <c r="AI26" s="303"/>
      <c r="AJ26" s="303"/>
      <c r="AK26" s="303"/>
      <c r="AL26" s="303"/>
      <c r="AM26" s="303"/>
      <c r="AN26" s="303"/>
      <c r="AO26" s="303"/>
      <c r="AP26" s="303"/>
      <c r="AQ26" s="303"/>
      <c r="AR26" s="303"/>
      <c r="AS26" s="303"/>
      <c r="AT26" s="303"/>
      <c r="AU26" s="303"/>
      <c r="AV26" s="303"/>
      <c r="AW26" s="303"/>
      <c r="AX26" s="303"/>
      <c r="AY26" s="303"/>
      <c r="AZ26" s="303"/>
      <c r="BA26" s="303"/>
      <c r="BB26" s="303"/>
      <c r="BC26" s="277"/>
      <c r="BD26" s="277"/>
      <c r="BE26" s="303"/>
      <c r="BF26" s="303"/>
      <c r="BG26" s="253"/>
      <c r="BH26" s="276"/>
      <c r="BI26" s="301"/>
      <c r="BJ26" s="301"/>
      <c r="BK26" s="302"/>
      <c r="BL26" s="303"/>
      <c r="BM26" s="303"/>
    </row>
    <row r="27" spans="1:65" ht="15">
      <c r="A27" s="18">
        <v>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67"/>
      <c r="R27" s="267"/>
      <c r="S27" s="20" t="s">
        <v>70</v>
      </c>
      <c r="T27" s="20" t="s">
        <v>165</v>
      </c>
      <c r="U27" s="21"/>
      <c r="V27" s="21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/>
      <c r="AQ27" s="21" t="s">
        <v>70</v>
      </c>
      <c r="AR27" s="21" t="s">
        <v>70</v>
      </c>
      <c r="AS27" s="21" t="s">
        <v>165</v>
      </c>
      <c r="AT27" s="92" t="s">
        <v>137</v>
      </c>
      <c r="AU27" s="93"/>
      <c r="AV27" s="93"/>
      <c r="AW27" s="93"/>
      <c r="AX27" s="93"/>
      <c r="AY27" s="93"/>
      <c r="AZ27" s="93"/>
      <c r="BA27" s="93"/>
      <c r="BB27" s="93"/>
      <c r="BC27" s="294" t="s">
        <v>72</v>
      </c>
      <c r="BD27" s="294"/>
      <c r="BE27" s="294" t="s">
        <v>73</v>
      </c>
      <c r="BF27" s="294"/>
      <c r="BG27" s="17" t="s">
        <v>78</v>
      </c>
      <c r="BH27" s="297" t="s">
        <v>78</v>
      </c>
      <c r="BI27" s="298"/>
      <c r="BJ27" s="17"/>
      <c r="BK27" s="17"/>
      <c r="BL27" s="17" t="s">
        <v>76</v>
      </c>
      <c r="BM27" s="17" t="s">
        <v>77</v>
      </c>
    </row>
    <row r="28" spans="1:65" ht="12.75">
      <c r="A28" s="18">
        <v>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67"/>
      <c r="R28" s="267"/>
      <c r="S28" s="21" t="s">
        <v>195</v>
      </c>
      <c r="T28" s="20" t="s">
        <v>70</v>
      </c>
      <c r="U28" s="21"/>
      <c r="V28" s="21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1"/>
      <c r="AQ28" s="21" t="s">
        <v>70</v>
      </c>
      <c r="AR28" s="22" t="s">
        <v>70</v>
      </c>
      <c r="AS28" s="23" t="s">
        <v>195</v>
      </c>
      <c r="AT28" s="23" t="s">
        <v>195</v>
      </c>
      <c r="AU28" s="21"/>
      <c r="AV28" s="21"/>
      <c r="AW28" s="21"/>
      <c r="AX28" s="21"/>
      <c r="AY28" s="21"/>
      <c r="AZ28" s="21"/>
      <c r="BA28" s="21"/>
      <c r="BB28" s="21"/>
      <c r="BC28" s="294" t="s">
        <v>72</v>
      </c>
      <c r="BD28" s="294"/>
      <c r="BE28" s="294" t="s">
        <v>73</v>
      </c>
      <c r="BF28" s="294"/>
      <c r="BG28" s="17" t="s">
        <v>78</v>
      </c>
      <c r="BH28" s="297" t="s">
        <v>78</v>
      </c>
      <c r="BI28" s="298"/>
      <c r="BJ28" s="17"/>
      <c r="BK28" s="17"/>
      <c r="BL28" s="17" t="s">
        <v>79</v>
      </c>
      <c r="BM28" s="17" t="s">
        <v>77</v>
      </c>
    </row>
    <row r="29" spans="1:65" ht="12.75">
      <c r="A29" s="18">
        <v>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67"/>
      <c r="R29" s="267"/>
      <c r="S29" s="21" t="s">
        <v>195</v>
      </c>
      <c r="T29" s="20" t="s">
        <v>70</v>
      </c>
      <c r="U29" s="21"/>
      <c r="V29" s="21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91" t="s">
        <v>166</v>
      </c>
      <c r="AQ29" s="24" t="s">
        <v>70</v>
      </c>
      <c r="AR29" s="24" t="s">
        <v>70</v>
      </c>
      <c r="AS29" s="23" t="s">
        <v>195</v>
      </c>
      <c r="AT29" s="23" t="s">
        <v>195</v>
      </c>
      <c r="AU29" s="21"/>
      <c r="AV29" s="21"/>
      <c r="AW29" s="21"/>
      <c r="AX29" s="21"/>
      <c r="AY29" s="21"/>
      <c r="AZ29" s="21"/>
      <c r="BA29" s="21"/>
      <c r="BB29" s="21"/>
      <c r="BC29" s="294" t="s">
        <v>81</v>
      </c>
      <c r="BD29" s="294"/>
      <c r="BE29" s="294" t="s">
        <v>82</v>
      </c>
      <c r="BF29" s="294"/>
      <c r="BG29" s="17" t="s">
        <v>133</v>
      </c>
      <c r="BH29" s="297" t="s">
        <v>74</v>
      </c>
      <c r="BI29" s="298"/>
      <c r="BJ29" s="17"/>
      <c r="BK29" s="17"/>
      <c r="BL29" s="17" t="s">
        <v>79</v>
      </c>
      <c r="BM29" s="17" t="s">
        <v>77</v>
      </c>
    </row>
    <row r="30" spans="1:65" ht="12.75">
      <c r="A30" s="18">
        <v>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67"/>
      <c r="R30" s="267"/>
      <c r="S30" s="91" t="s">
        <v>191</v>
      </c>
      <c r="T30" s="21" t="s">
        <v>70</v>
      </c>
      <c r="U30" s="21"/>
      <c r="V30" s="21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145"/>
      <c r="AK30" s="21" t="s">
        <v>70</v>
      </c>
      <c r="AL30" s="21" t="s">
        <v>70</v>
      </c>
      <c r="AM30" s="20" t="s">
        <v>191</v>
      </c>
      <c r="AN30" s="21" t="s">
        <v>191</v>
      </c>
      <c r="AO30" s="21" t="s">
        <v>191</v>
      </c>
      <c r="AP30" s="20" t="s">
        <v>80</v>
      </c>
      <c r="AQ30" s="20" t="s">
        <v>80</v>
      </c>
      <c r="AR30" s="20" t="s">
        <v>80</v>
      </c>
      <c r="AS30" s="20" t="s">
        <v>80</v>
      </c>
      <c r="AT30" s="94"/>
      <c r="AU30" s="95"/>
      <c r="AV30" s="95"/>
      <c r="AW30" s="95"/>
      <c r="AX30" s="95"/>
      <c r="AY30" s="95"/>
      <c r="AZ30" s="95"/>
      <c r="BA30" s="95"/>
      <c r="BB30" s="95"/>
      <c r="BC30" s="294" t="s">
        <v>201</v>
      </c>
      <c r="BD30" s="294"/>
      <c r="BE30" s="294" t="s">
        <v>202</v>
      </c>
      <c r="BF30" s="294"/>
      <c r="BG30" s="17" t="s">
        <v>133</v>
      </c>
      <c r="BH30" s="297" t="s">
        <v>75</v>
      </c>
      <c r="BI30" s="298"/>
      <c r="BJ30" s="17" t="s">
        <v>74</v>
      </c>
      <c r="BK30" s="17" t="s">
        <v>74</v>
      </c>
      <c r="BL30" s="17" t="s">
        <v>78</v>
      </c>
      <c r="BM30" s="17" t="s">
        <v>83</v>
      </c>
    </row>
    <row r="31" spans="1:65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68" t="s">
        <v>84</v>
      </c>
      <c r="AY31" s="269"/>
      <c r="AZ31" s="269"/>
      <c r="BA31" s="269"/>
      <c r="BB31" s="260"/>
      <c r="BC31" s="295" t="s">
        <v>198</v>
      </c>
      <c r="BD31" s="296"/>
      <c r="BE31" s="295" t="s">
        <v>203</v>
      </c>
      <c r="BF31" s="296"/>
      <c r="BG31" s="270" t="s">
        <v>79</v>
      </c>
      <c r="BH31" s="290" t="s">
        <v>71</v>
      </c>
      <c r="BI31" s="291"/>
      <c r="BJ31" s="270" t="s">
        <v>74</v>
      </c>
      <c r="BK31" s="270" t="s">
        <v>74</v>
      </c>
      <c r="BL31" s="270" t="s">
        <v>85</v>
      </c>
      <c r="BM31" s="270" t="s">
        <v>86</v>
      </c>
    </row>
    <row r="32" spans="1:65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61"/>
      <c r="AY32" s="262"/>
      <c r="AZ32" s="262"/>
      <c r="BA32" s="262"/>
      <c r="BB32" s="263"/>
      <c r="BC32" s="292"/>
      <c r="BD32" s="293"/>
      <c r="BE32" s="292"/>
      <c r="BF32" s="293"/>
      <c r="BG32" s="271"/>
      <c r="BH32" s="292"/>
      <c r="BI32" s="293"/>
      <c r="BJ32" s="271"/>
      <c r="BK32" s="271"/>
      <c r="BL32" s="271"/>
      <c r="BM32" s="271"/>
    </row>
    <row r="33" spans="1:65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7"/>
      <c r="AZ33" s="27"/>
      <c r="BA33" s="27"/>
      <c r="BB33" s="26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</row>
    <row r="34" spans="1:65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7"/>
      <c r="AZ34" s="27"/>
      <c r="BA34" s="27"/>
      <c r="BB34" s="26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</row>
    <row r="35" spans="1:65" ht="12.75">
      <c r="A35" s="29" t="s">
        <v>87</v>
      </c>
      <c r="B35" s="29"/>
      <c r="C35" s="29"/>
      <c r="D35" s="29"/>
      <c r="E35" s="29"/>
      <c r="F35" s="25"/>
      <c r="G35" s="25"/>
      <c r="H35" s="25"/>
      <c r="I35" s="25"/>
      <c r="J35" s="25"/>
      <c r="K35" s="25"/>
      <c r="L35" s="25"/>
      <c r="M35" s="25"/>
      <c r="N35" s="285" t="s">
        <v>197</v>
      </c>
      <c r="O35" s="285"/>
      <c r="P35" s="285"/>
      <c r="Q35" s="285"/>
      <c r="R35" s="285"/>
      <c r="S35" s="285"/>
      <c r="T35" s="285"/>
      <c r="U35" s="285"/>
      <c r="V35" s="285"/>
      <c r="W35" s="285"/>
      <c r="X35" s="285" t="s">
        <v>196</v>
      </c>
      <c r="Y35" s="285"/>
      <c r="Z35" s="285"/>
      <c r="AA35" s="285"/>
      <c r="AB35" s="285"/>
      <c r="AC35" s="285"/>
      <c r="AD35" s="285"/>
      <c r="AE35" s="2"/>
      <c r="AF35" s="2"/>
      <c r="AG35" s="2" t="s">
        <v>192</v>
      </c>
      <c r="AH35" s="2"/>
      <c r="AI35" s="2"/>
      <c r="AJ35" s="2"/>
      <c r="AK35" s="2"/>
      <c r="AL35" s="2"/>
      <c r="AM35" s="2"/>
      <c r="AO35" s="249" t="s">
        <v>69</v>
      </c>
      <c r="AP35" s="249"/>
      <c r="AQ35" s="249"/>
      <c r="AR35" s="249"/>
      <c r="AS35" s="249"/>
      <c r="AT35" s="249"/>
      <c r="AU35" s="249"/>
      <c r="AV35" s="249"/>
      <c r="AW35" s="285" t="s">
        <v>88</v>
      </c>
      <c r="AX35" s="285"/>
      <c r="AY35" s="285"/>
      <c r="AZ35" s="285"/>
      <c r="BA35" s="285"/>
      <c r="BB35" s="285"/>
      <c r="BC35" s="285"/>
      <c r="BD35" s="285"/>
      <c r="BE35" s="285" t="s">
        <v>89</v>
      </c>
      <c r="BF35" s="285"/>
      <c r="BG35" s="285"/>
      <c r="BH35" s="285"/>
      <c r="BI35" s="285"/>
      <c r="BJ35" s="285" t="s">
        <v>90</v>
      </c>
      <c r="BK35" s="285"/>
      <c r="BL35" s="285"/>
      <c r="BM35" s="285"/>
    </row>
    <row r="36" spans="1:65" ht="12.75">
      <c r="A36" s="25"/>
      <c r="B36" s="25"/>
      <c r="C36" s="25"/>
      <c r="D36" s="25"/>
      <c r="E36" s="25"/>
      <c r="F36" s="25"/>
      <c r="G36" s="25"/>
      <c r="H36" s="286"/>
      <c r="I36" s="286"/>
      <c r="J36" s="286"/>
      <c r="K36" s="286"/>
      <c r="L36" s="286"/>
      <c r="M36" s="286"/>
      <c r="N36" s="285" t="s">
        <v>91</v>
      </c>
      <c r="O36" s="285"/>
      <c r="P36" s="285"/>
      <c r="Q36" s="285"/>
      <c r="R36" s="285"/>
      <c r="S36" s="285"/>
      <c r="T36" s="285"/>
      <c r="U36" s="285"/>
      <c r="V36" s="285"/>
      <c r="W36" s="285"/>
      <c r="X36" s="285" t="s">
        <v>92</v>
      </c>
      <c r="Y36" s="285"/>
      <c r="Z36" s="285"/>
      <c r="AA36" s="285"/>
      <c r="AB36" s="285"/>
      <c r="AC36" s="285"/>
      <c r="AD36" s="285"/>
      <c r="AE36" s="285"/>
      <c r="AF36" s="285"/>
      <c r="AG36" s="285" t="s">
        <v>92</v>
      </c>
      <c r="AH36" s="285"/>
      <c r="AI36" s="285"/>
      <c r="AJ36" s="285"/>
      <c r="AK36" s="285"/>
      <c r="AL36" s="285"/>
      <c r="AM36" s="285"/>
      <c r="AN36" s="285"/>
      <c r="AO36" s="286" t="s">
        <v>92</v>
      </c>
      <c r="AP36" s="286"/>
      <c r="AQ36" s="286"/>
      <c r="AR36" s="286"/>
      <c r="AS36" s="286"/>
      <c r="AT36" s="286"/>
      <c r="AU36" s="286"/>
      <c r="AV36" s="286"/>
      <c r="AW36" s="285" t="s">
        <v>93</v>
      </c>
      <c r="AX36" s="285"/>
      <c r="AY36" s="285"/>
      <c r="AZ36" s="285"/>
      <c r="BA36" s="285"/>
      <c r="BB36" s="285"/>
      <c r="BC36" s="285"/>
      <c r="BD36" s="25"/>
      <c r="BE36" s="285" t="s">
        <v>190</v>
      </c>
      <c r="BF36" s="285"/>
      <c r="BG36" s="285"/>
      <c r="BH36" s="285"/>
      <c r="BI36" s="285"/>
      <c r="BJ36" s="25"/>
      <c r="BK36" s="25"/>
      <c r="BL36" s="25"/>
      <c r="BM36" s="25"/>
    </row>
    <row r="37" spans="1:65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X37" s="286"/>
      <c r="Y37" s="286"/>
      <c r="Z37" s="286"/>
      <c r="AA37" s="286"/>
      <c r="AB37" s="286"/>
      <c r="AC37" s="286"/>
      <c r="AD37" s="286"/>
      <c r="AE37" s="286"/>
      <c r="AF37" s="286"/>
      <c r="AG37" s="284" t="s">
        <v>193</v>
      </c>
      <c r="AH37" s="284"/>
      <c r="AI37" s="284"/>
      <c r="AJ37" s="284"/>
      <c r="AK37" s="284"/>
      <c r="AL37" s="284"/>
      <c r="AM37" s="284"/>
      <c r="AN37" s="284"/>
      <c r="AO37" s="286"/>
      <c r="AP37" s="286"/>
      <c r="AQ37" s="286"/>
      <c r="AR37" s="286"/>
      <c r="AS37" s="286"/>
      <c r="AT37" s="286"/>
      <c r="AU37" s="286"/>
      <c r="AV37" s="286"/>
      <c r="AW37" s="2"/>
      <c r="AX37" s="25"/>
      <c r="AY37" s="25"/>
      <c r="AZ37" s="25"/>
      <c r="BA37" s="25"/>
      <c r="BB37" s="25"/>
      <c r="BC37" s="25"/>
      <c r="BD37" s="25"/>
      <c r="BE37" s="285" t="s">
        <v>93</v>
      </c>
      <c r="BF37" s="285"/>
      <c r="BG37" s="285"/>
      <c r="BH37" s="285"/>
      <c r="BI37" s="285"/>
      <c r="BJ37" s="25"/>
      <c r="BK37" s="25"/>
      <c r="BL37" s="25"/>
      <c r="BM37" s="25"/>
    </row>
    <row r="38" spans="1:65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X38" s="25"/>
      <c r="Y38" s="25"/>
      <c r="Z38" s="25"/>
      <c r="AA38" s="25"/>
      <c r="AB38" s="25"/>
      <c r="AC38" s="25"/>
      <c r="AD38" s="25"/>
      <c r="AE38" s="25"/>
      <c r="AF38" s="25"/>
      <c r="AG38" s="284" t="s">
        <v>194</v>
      </c>
      <c r="AH38" s="284"/>
      <c r="AI38" s="284"/>
      <c r="AJ38" s="284"/>
      <c r="AK38" s="284"/>
      <c r="AL38" s="284"/>
      <c r="AM38" s="284"/>
      <c r="AN38" s="284"/>
      <c r="AO38" s="25"/>
      <c r="AP38" s="25"/>
      <c r="AQ38" s="25"/>
      <c r="AR38" s="25"/>
      <c r="AS38" s="25"/>
      <c r="AT38" s="25"/>
      <c r="AU38" s="25"/>
      <c r="AV38" s="25"/>
      <c r="AW38" s="2"/>
      <c r="AX38" s="25"/>
      <c r="AY38" s="25"/>
      <c r="AZ38" s="25"/>
      <c r="BA38" s="25"/>
      <c r="BB38" s="25"/>
      <c r="BC38" s="25"/>
      <c r="BD38" s="25"/>
      <c r="BE38" s="125"/>
      <c r="BF38" s="125"/>
      <c r="BG38" s="125"/>
      <c r="BH38" s="125"/>
      <c r="BI38" s="125"/>
      <c r="BJ38" s="25"/>
      <c r="BK38" s="25"/>
      <c r="BL38" s="25"/>
      <c r="BM38" s="25"/>
    </row>
    <row r="39" spans="1:65" ht="13.5" thickBo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X39" s="25"/>
      <c r="Y39" s="25"/>
      <c r="Z39" s="25"/>
      <c r="AA39" s="25"/>
      <c r="AB39" s="25"/>
      <c r="AC39" s="25"/>
      <c r="AD39" s="25"/>
      <c r="AE39" s="25"/>
      <c r="AF39" s="25"/>
      <c r="AG39" s="284"/>
      <c r="AH39" s="284"/>
      <c r="AI39" s="284"/>
      <c r="AJ39" s="284"/>
      <c r="AK39" s="284"/>
      <c r="AL39" s="284"/>
      <c r="AM39" s="284"/>
      <c r="AN39" s="284"/>
      <c r="AO39" s="25"/>
      <c r="AP39" s="25"/>
      <c r="AQ39" s="25"/>
      <c r="AR39" s="25"/>
      <c r="AS39" s="25"/>
      <c r="AT39" s="25"/>
      <c r="AU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</row>
    <row r="40" spans="1:65" ht="12.75" customHeight="1" thickTop="1">
      <c r="A40" s="25"/>
      <c r="B40" s="25"/>
      <c r="C40" s="25"/>
      <c r="D40" s="25"/>
      <c r="E40" s="25"/>
      <c r="F40" s="25"/>
      <c r="G40" s="25"/>
      <c r="H40" s="25"/>
      <c r="I40" s="142"/>
      <c r="J40" s="143"/>
      <c r="K40" s="144"/>
      <c r="L40" s="25"/>
      <c r="M40" s="25"/>
      <c r="N40" s="25"/>
      <c r="O40" s="25"/>
      <c r="P40" s="255"/>
      <c r="Q40" s="256"/>
      <c r="R40" s="256"/>
      <c r="S40" s="257"/>
      <c r="T40" s="25"/>
      <c r="U40" s="25"/>
      <c r="V40" s="25"/>
      <c r="W40" s="25"/>
      <c r="X40" s="25"/>
      <c r="Y40" s="280" t="s">
        <v>165</v>
      </c>
      <c r="Z40" s="281"/>
      <c r="AA40" s="282"/>
      <c r="AB40" s="25"/>
      <c r="AC40" s="25"/>
      <c r="AD40" s="25"/>
      <c r="AE40" s="25"/>
      <c r="AF40" s="25"/>
      <c r="AG40" s="25"/>
      <c r="AH40" s="280" t="s">
        <v>195</v>
      </c>
      <c r="AI40" s="281"/>
      <c r="AJ40" s="282"/>
      <c r="AK40" s="25"/>
      <c r="AL40" s="25"/>
      <c r="AM40" s="25"/>
      <c r="AN40" s="25"/>
      <c r="AO40" s="25"/>
      <c r="AP40" s="280" t="s">
        <v>191</v>
      </c>
      <c r="AQ40" s="272"/>
      <c r="AR40" s="273"/>
      <c r="AS40" s="25"/>
      <c r="AT40" s="25"/>
      <c r="AU40" s="25"/>
      <c r="AV40" s="25"/>
      <c r="AW40" s="25"/>
      <c r="AX40" s="280" t="s">
        <v>70</v>
      </c>
      <c r="AY40" s="281"/>
      <c r="AZ40" s="282"/>
      <c r="BA40" s="30"/>
      <c r="BB40" s="25"/>
      <c r="BC40" s="25"/>
      <c r="BD40" s="25"/>
      <c r="BE40" s="25"/>
      <c r="BF40" s="280" t="s">
        <v>80</v>
      </c>
      <c r="BG40" s="282"/>
      <c r="BH40" s="25"/>
      <c r="BI40" s="25"/>
      <c r="BJ40" s="25"/>
      <c r="BK40" s="280"/>
      <c r="BL40" s="282"/>
      <c r="BM40" s="125"/>
    </row>
    <row r="41" spans="9:65" ht="15.75" customHeight="1" thickBot="1">
      <c r="I41" s="143"/>
      <c r="J41" s="143"/>
      <c r="K41" s="3"/>
      <c r="P41" s="258"/>
      <c r="Q41" s="259"/>
      <c r="R41" s="259"/>
      <c r="S41" s="248"/>
      <c r="Y41" s="278"/>
      <c r="Z41" s="283"/>
      <c r="AA41" s="279"/>
      <c r="AH41" s="278"/>
      <c r="AI41" s="283"/>
      <c r="AJ41" s="279"/>
      <c r="AP41" s="264"/>
      <c r="AQ41" s="265"/>
      <c r="AR41" s="266"/>
      <c r="AX41" s="278"/>
      <c r="AY41" s="283"/>
      <c r="AZ41" s="279"/>
      <c r="BA41" s="30"/>
      <c r="BF41" s="278"/>
      <c r="BG41" s="279"/>
      <c r="BK41" s="278"/>
      <c r="BL41" s="279"/>
      <c r="BM41" s="125"/>
    </row>
    <row r="42" spans="9:11" ht="13.5" thickTop="1">
      <c r="I42" s="3"/>
      <c r="J42" s="3"/>
      <c r="K42" s="3"/>
    </row>
  </sheetData>
  <sheetProtection/>
  <mergeCells count="144">
    <mergeCell ref="O5:BB5"/>
    <mergeCell ref="O6:BB6"/>
    <mergeCell ref="O1:BA1"/>
    <mergeCell ref="O2:BB2"/>
    <mergeCell ref="O3:BB3"/>
    <mergeCell ref="O4:BA4"/>
    <mergeCell ref="O8:BB8"/>
    <mergeCell ref="N18:N26"/>
    <mergeCell ref="Y9:AR9"/>
    <mergeCell ref="S10:AP10"/>
    <mergeCell ref="AD18:AD26"/>
    <mergeCell ref="AE18:AE26"/>
    <mergeCell ref="AF18:AF26"/>
    <mergeCell ref="AX13:AX26"/>
    <mergeCell ref="AY13:BB17"/>
    <mergeCell ref="AY18:AY26"/>
    <mergeCell ref="O7:BB7"/>
    <mergeCell ref="V18:V26"/>
    <mergeCell ref="Y18:Y26"/>
    <mergeCell ref="O13:S17"/>
    <mergeCell ref="T13:T26"/>
    <mergeCell ref="U13:W17"/>
    <mergeCell ref="Q18:R26"/>
    <mergeCell ref="S18:S26"/>
    <mergeCell ref="AG13:AG26"/>
    <mergeCell ref="AC18:AC26"/>
    <mergeCell ref="A11:M12"/>
    <mergeCell ref="A13:A26"/>
    <mergeCell ref="B13:E17"/>
    <mergeCell ref="F13:F26"/>
    <mergeCell ref="G13:I17"/>
    <mergeCell ref="J13:J26"/>
    <mergeCell ref="K13:N17"/>
    <mergeCell ref="L18:L26"/>
    <mergeCell ref="M18:M26"/>
    <mergeCell ref="I18:I26"/>
    <mergeCell ref="O18:O26"/>
    <mergeCell ref="P18:P26"/>
    <mergeCell ref="K18:K26"/>
    <mergeCell ref="AL18:AL26"/>
    <mergeCell ref="X13:X26"/>
    <mergeCell ref="AA18:AA26"/>
    <mergeCell ref="Y13:AA17"/>
    <mergeCell ref="AL13:AO17"/>
    <mergeCell ref="AM18:AM26"/>
    <mergeCell ref="AJ18:AJ26"/>
    <mergeCell ref="U18:U26"/>
    <mergeCell ref="AN18:AN26"/>
    <mergeCell ref="AB13:AB26"/>
    <mergeCell ref="AC13:AF17"/>
    <mergeCell ref="BH27:BI27"/>
    <mergeCell ref="AP18:AP26"/>
    <mergeCell ref="AQ18:AQ26"/>
    <mergeCell ref="AR18:AR26"/>
    <mergeCell ref="BE27:BF27"/>
    <mergeCell ref="BE18:BF26"/>
    <mergeCell ref="AU18:AU26"/>
    <mergeCell ref="AV18:AV26"/>
    <mergeCell ref="BG13:BG26"/>
    <mergeCell ref="AZ18:AZ26"/>
    <mergeCell ref="BC13:BF17"/>
    <mergeCell ref="Q29:R29"/>
    <mergeCell ref="B18:B26"/>
    <mergeCell ref="C18:C26"/>
    <mergeCell ref="D18:D26"/>
    <mergeCell ref="E18:E26"/>
    <mergeCell ref="Q27:R27"/>
    <mergeCell ref="AP13:AS17"/>
    <mergeCell ref="G18:G26"/>
    <mergeCell ref="H18:H26"/>
    <mergeCell ref="AH13:AJ17"/>
    <mergeCell ref="AH18:AH26"/>
    <mergeCell ref="AI18:AI26"/>
    <mergeCell ref="BB18:BB26"/>
    <mergeCell ref="BA18:BA26"/>
    <mergeCell ref="AO18:AO26"/>
    <mergeCell ref="AS18:AS26"/>
    <mergeCell ref="P40:S41"/>
    <mergeCell ref="AO35:AV35"/>
    <mergeCell ref="X35:AD35"/>
    <mergeCell ref="X37:AF37"/>
    <mergeCell ref="AO37:AV37"/>
    <mergeCell ref="Q30:R30"/>
    <mergeCell ref="BG31:BG32"/>
    <mergeCell ref="AW35:BD35"/>
    <mergeCell ref="AX31:BB32"/>
    <mergeCell ref="AT13:AT26"/>
    <mergeCell ref="Q28:R28"/>
    <mergeCell ref="BC28:BD28"/>
    <mergeCell ref="BE28:BF28"/>
    <mergeCell ref="AU13:AW17"/>
    <mergeCell ref="BC27:BD27"/>
    <mergeCell ref="W18:W26"/>
    <mergeCell ref="Z18:Z26"/>
    <mergeCell ref="AW18:AW26"/>
    <mergeCell ref="AK13:AK26"/>
    <mergeCell ref="BH28:BI28"/>
    <mergeCell ref="BE35:BI35"/>
    <mergeCell ref="Y40:AA41"/>
    <mergeCell ref="AG39:AN39"/>
    <mergeCell ref="AG37:AN37"/>
    <mergeCell ref="AW36:BC36"/>
    <mergeCell ref="BC29:BD29"/>
    <mergeCell ref="BE29:BF29"/>
    <mergeCell ref="AP40:AR41"/>
    <mergeCell ref="BM31:BM32"/>
    <mergeCell ref="BK31:BK32"/>
    <mergeCell ref="BL31:BL32"/>
    <mergeCell ref="BJ35:BM35"/>
    <mergeCell ref="BJ31:BJ32"/>
    <mergeCell ref="H36:M36"/>
    <mergeCell ref="N36:W36"/>
    <mergeCell ref="X36:AF36"/>
    <mergeCell ref="N35:W35"/>
    <mergeCell ref="BC1:BM1"/>
    <mergeCell ref="BC4:BM4"/>
    <mergeCell ref="BC6:BM6"/>
    <mergeCell ref="BK13:BK26"/>
    <mergeCell ref="BC18:BD26"/>
    <mergeCell ref="BH18:BH26"/>
    <mergeCell ref="BC7:BM7"/>
    <mergeCell ref="BC5:BM5"/>
    <mergeCell ref="BL13:BL26"/>
    <mergeCell ref="BM13:BM26"/>
    <mergeCell ref="BH13:BJ17"/>
    <mergeCell ref="BH31:BI32"/>
    <mergeCell ref="BC30:BD30"/>
    <mergeCell ref="BE30:BF30"/>
    <mergeCell ref="BC31:BD32"/>
    <mergeCell ref="BH29:BI29"/>
    <mergeCell ref="BI18:BI26"/>
    <mergeCell ref="BJ18:BJ26"/>
    <mergeCell ref="BH30:BI30"/>
    <mergeCell ref="BE31:BF32"/>
    <mergeCell ref="BK41:BL41"/>
    <mergeCell ref="AX40:AZ41"/>
    <mergeCell ref="AG38:AN38"/>
    <mergeCell ref="BE36:BI36"/>
    <mergeCell ref="AO36:AV36"/>
    <mergeCell ref="AG36:AN36"/>
    <mergeCell ref="BK40:BL40"/>
    <mergeCell ref="AH40:AJ41"/>
    <mergeCell ref="BF40:BG41"/>
    <mergeCell ref="BE37:BI37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48"/>
  <sheetViews>
    <sheetView tabSelected="1" view="pageBreakPreview" zoomScaleSheetLayoutView="100" workbookViewId="0" topLeftCell="A1">
      <selection activeCell="N15" sqref="N15"/>
    </sheetView>
  </sheetViews>
  <sheetFormatPr defaultColWidth="9.140625" defaultRowHeight="12.75"/>
  <cols>
    <col min="1" max="1" width="8.8515625" style="0" customWidth="1"/>
    <col min="2" max="2" width="7.8515625" style="0" customWidth="1"/>
    <col min="3" max="4" width="8.28125" style="0" customWidth="1"/>
    <col min="5" max="5" width="19.7109375" style="0" customWidth="1"/>
    <col min="6" max="7" width="6.28125" style="0" customWidth="1"/>
    <col min="8" max="8" width="5.421875" style="0" customWidth="1"/>
    <col min="9" max="9" width="7.28125" style="0" customWidth="1"/>
    <col min="10" max="10" width="7.421875" style="0" customWidth="1"/>
    <col min="11" max="11" width="6.7109375" style="0" customWidth="1"/>
    <col min="12" max="12" width="6.00390625" style="0" customWidth="1"/>
    <col min="13" max="13" width="5.421875" style="0" customWidth="1"/>
    <col min="14" max="14" width="6.7109375" style="0" customWidth="1"/>
    <col min="15" max="15" width="5.57421875" style="0" customWidth="1"/>
    <col min="16" max="16" width="5.8515625" style="0" customWidth="1"/>
    <col min="17" max="17" width="5.421875" style="0" customWidth="1"/>
    <col min="18" max="18" width="5.28125" style="0" customWidth="1"/>
    <col min="19" max="19" width="5.7109375" style="0" customWidth="1"/>
    <col min="20" max="20" width="5.28125" style="0" customWidth="1"/>
    <col min="21" max="21" width="5.140625" style="0" customWidth="1"/>
    <col min="22" max="22" width="5.28125" style="0" customWidth="1"/>
  </cols>
  <sheetData>
    <row r="2" spans="1:22" ht="18.75">
      <c r="A2" s="517" t="s">
        <v>138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</row>
    <row r="3" spans="1:22" s="55" customFormat="1" ht="15">
      <c r="A3" s="518" t="s">
        <v>328</v>
      </c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4"/>
      <c r="V3" s="54"/>
    </row>
    <row r="4" spans="1:22" s="39" customFormat="1" ht="15">
      <c r="A4" s="506" t="s">
        <v>199</v>
      </c>
      <c r="B4" s="507"/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507"/>
      <c r="Q4" s="507"/>
      <c r="R4" s="507"/>
      <c r="S4" s="507"/>
      <c r="T4" s="507"/>
      <c r="U4" s="507"/>
      <c r="V4" s="507"/>
    </row>
    <row r="5" spans="1:22" ht="12.75">
      <c r="A5" s="508" t="s">
        <v>235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</row>
    <row r="6" spans="1:22" ht="12.75" customHeight="1">
      <c r="A6" s="332" t="s">
        <v>95</v>
      </c>
      <c r="B6" s="332" t="s">
        <v>96</v>
      </c>
      <c r="C6" s="332"/>
      <c r="D6" s="332"/>
      <c r="E6" s="495"/>
      <c r="F6" s="489" t="s">
        <v>97</v>
      </c>
      <c r="G6" s="490"/>
      <c r="H6" s="491"/>
      <c r="I6" s="479" t="s">
        <v>273</v>
      </c>
      <c r="J6" s="479" t="s">
        <v>274</v>
      </c>
      <c r="K6" s="489" t="s">
        <v>98</v>
      </c>
      <c r="L6" s="490"/>
      <c r="M6" s="490"/>
      <c r="N6" s="491"/>
      <c r="O6" s="489" t="s">
        <v>99</v>
      </c>
      <c r="P6" s="490"/>
      <c r="Q6" s="490"/>
      <c r="R6" s="490"/>
      <c r="S6" s="490"/>
      <c r="T6" s="490"/>
      <c r="U6" s="490"/>
      <c r="V6" s="491"/>
    </row>
    <row r="7" spans="1:22" ht="12.75">
      <c r="A7" s="332"/>
      <c r="B7" s="332"/>
      <c r="C7" s="332"/>
      <c r="D7" s="332"/>
      <c r="E7" s="495"/>
      <c r="F7" s="492"/>
      <c r="G7" s="493"/>
      <c r="H7" s="494"/>
      <c r="I7" s="509"/>
      <c r="J7" s="509"/>
      <c r="K7" s="492"/>
      <c r="L7" s="493"/>
      <c r="M7" s="493"/>
      <c r="N7" s="494"/>
      <c r="O7" s="492"/>
      <c r="P7" s="493"/>
      <c r="Q7" s="493"/>
      <c r="R7" s="493"/>
      <c r="S7" s="493"/>
      <c r="T7" s="493"/>
      <c r="U7" s="493"/>
      <c r="V7" s="494"/>
    </row>
    <row r="8" spans="1:22" ht="12.75" customHeight="1">
      <c r="A8" s="332"/>
      <c r="B8" s="332"/>
      <c r="C8" s="332"/>
      <c r="D8" s="332"/>
      <c r="E8" s="495"/>
      <c r="F8" s="479" t="s">
        <v>100</v>
      </c>
      <c r="G8" s="43" t="s">
        <v>313</v>
      </c>
      <c r="H8" s="34" t="s">
        <v>101</v>
      </c>
      <c r="I8" s="509"/>
      <c r="J8" s="509"/>
      <c r="K8" s="479" t="s">
        <v>102</v>
      </c>
      <c r="L8" s="495" t="s">
        <v>103</v>
      </c>
      <c r="M8" s="496"/>
      <c r="N8" s="497"/>
      <c r="O8" s="495" t="s">
        <v>104</v>
      </c>
      <c r="P8" s="497"/>
      <c r="Q8" s="495" t="s">
        <v>105</v>
      </c>
      <c r="R8" s="497"/>
      <c r="S8" s="495" t="s">
        <v>106</v>
      </c>
      <c r="T8" s="497"/>
      <c r="U8" s="332" t="s">
        <v>107</v>
      </c>
      <c r="V8" s="332"/>
    </row>
    <row r="9" spans="1:22" ht="12.75">
      <c r="A9" s="332"/>
      <c r="B9" s="332"/>
      <c r="C9" s="332"/>
      <c r="D9" s="332"/>
      <c r="E9" s="495"/>
      <c r="F9" s="510"/>
      <c r="G9" s="225" t="s">
        <v>314</v>
      </c>
      <c r="H9" s="36" t="s">
        <v>108</v>
      </c>
      <c r="I9" s="509"/>
      <c r="J9" s="509"/>
      <c r="K9" s="509"/>
      <c r="L9" s="479" t="s">
        <v>109</v>
      </c>
      <c r="M9" s="479" t="s">
        <v>110</v>
      </c>
      <c r="N9" s="479" t="s">
        <v>111</v>
      </c>
      <c r="O9" s="479" t="s">
        <v>112</v>
      </c>
      <c r="P9" s="479" t="s">
        <v>113</v>
      </c>
      <c r="Q9" s="479" t="s">
        <v>114</v>
      </c>
      <c r="R9" s="479" t="s">
        <v>115</v>
      </c>
      <c r="S9" s="479" t="s">
        <v>116</v>
      </c>
      <c r="T9" s="479" t="s">
        <v>167</v>
      </c>
      <c r="U9" s="332" t="s">
        <v>117</v>
      </c>
      <c r="V9" s="332" t="s">
        <v>204</v>
      </c>
    </row>
    <row r="10" spans="1:22" ht="9.75" customHeight="1">
      <c r="A10" s="332"/>
      <c r="B10" s="332"/>
      <c r="C10" s="332"/>
      <c r="D10" s="332"/>
      <c r="E10" s="495"/>
      <c r="F10" s="511"/>
      <c r="G10" s="226" t="s">
        <v>315</v>
      </c>
      <c r="H10" s="38" t="s">
        <v>118</v>
      </c>
      <c r="I10" s="480"/>
      <c r="J10" s="480"/>
      <c r="K10" s="480"/>
      <c r="L10" s="480"/>
      <c r="M10" s="480"/>
      <c r="N10" s="480"/>
      <c r="O10" s="480"/>
      <c r="P10" s="480"/>
      <c r="Q10" s="480"/>
      <c r="R10" s="480"/>
      <c r="S10" s="480"/>
      <c r="T10" s="480"/>
      <c r="U10" s="332"/>
      <c r="V10" s="332"/>
    </row>
    <row r="11" spans="1:22" ht="9.75" customHeight="1">
      <c r="A11" s="32">
        <v>1</v>
      </c>
      <c r="B11" s="489">
        <v>2</v>
      </c>
      <c r="C11" s="490"/>
      <c r="D11" s="490"/>
      <c r="E11" s="490"/>
      <c r="F11" s="31">
        <v>3</v>
      </c>
      <c r="G11" s="35">
        <v>4</v>
      </c>
      <c r="H11" s="37">
        <v>5</v>
      </c>
      <c r="I11" s="33">
        <v>6</v>
      </c>
      <c r="J11" s="37">
        <v>7</v>
      </c>
      <c r="K11" s="33">
        <v>8</v>
      </c>
      <c r="L11" s="37">
        <v>9</v>
      </c>
      <c r="M11" s="37">
        <v>10</v>
      </c>
      <c r="N11" s="37">
        <v>11</v>
      </c>
      <c r="O11" s="37">
        <v>12</v>
      </c>
      <c r="P11" s="37">
        <v>13</v>
      </c>
      <c r="Q11" s="37">
        <v>14</v>
      </c>
      <c r="R11" s="37">
        <v>15</v>
      </c>
      <c r="S11" s="37">
        <v>16</v>
      </c>
      <c r="T11" s="37">
        <v>17</v>
      </c>
      <c r="U11" s="31">
        <v>18</v>
      </c>
      <c r="V11" s="31">
        <v>19</v>
      </c>
    </row>
    <row r="12" spans="1:22" s="40" customFormat="1" ht="13.5" customHeight="1">
      <c r="A12" s="522" t="s">
        <v>309</v>
      </c>
      <c r="B12" s="523"/>
      <c r="C12" s="523"/>
      <c r="D12" s="523"/>
      <c r="E12" s="524"/>
      <c r="F12" s="61"/>
      <c r="G12" s="62"/>
      <c r="H12" s="63"/>
      <c r="I12" s="147">
        <f>I26+I20+I13</f>
        <v>5454</v>
      </c>
      <c r="J12" s="147">
        <f>J26+J20+J13</f>
        <v>1818</v>
      </c>
      <c r="K12" s="147">
        <f>K26+K20+K13</f>
        <v>3636</v>
      </c>
      <c r="L12" s="62"/>
      <c r="M12" s="62"/>
      <c r="N12" s="62"/>
      <c r="O12" s="65"/>
      <c r="P12" s="65"/>
      <c r="Q12" s="65"/>
      <c r="R12" s="65"/>
      <c r="S12" s="65"/>
      <c r="T12" s="65"/>
      <c r="U12" s="65"/>
      <c r="V12" s="65"/>
    </row>
    <row r="13" spans="1:22" ht="27.75" customHeight="1">
      <c r="A13" s="41" t="s">
        <v>121</v>
      </c>
      <c r="B13" s="525" t="s">
        <v>122</v>
      </c>
      <c r="C13" s="526"/>
      <c r="D13" s="526"/>
      <c r="E13" s="527"/>
      <c r="F13" s="59"/>
      <c r="G13" s="57"/>
      <c r="H13" s="57"/>
      <c r="I13" s="148">
        <v>702</v>
      </c>
      <c r="J13" s="148">
        <f>SUM(J14:J18)</f>
        <v>234</v>
      </c>
      <c r="K13" s="148">
        <f>SUM(K14:K18)</f>
        <v>468</v>
      </c>
      <c r="L13" s="151"/>
      <c r="M13" s="57"/>
      <c r="N13" s="57"/>
      <c r="O13" s="57"/>
      <c r="P13" s="57"/>
      <c r="Q13" s="57"/>
      <c r="R13" s="57"/>
      <c r="S13" s="57"/>
      <c r="T13" s="57"/>
      <c r="U13" s="57"/>
      <c r="V13" s="57"/>
    </row>
    <row r="14" spans="1:22" ht="9.75" customHeight="1">
      <c r="A14" s="42" t="s">
        <v>123</v>
      </c>
      <c r="B14" s="321" t="s">
        <v>124</v>
      </c>
      <c r="C14" s="322"/>
      <c r="D14" s="322"/>
      <c r="E14" s="323"/>
      <c r="F14" s="57"/>
      <c r="G14" s="57">
        <v>5</v>
      </c>
      <c r="H14" s="57"/>
      <c r="I14" s="57">
        <v>72</v>
      </c>
      <c r="J14" s="57">
        <v>24</v>
      </c>
      <c r="K14" s="57">
        <v>48</v>
      </c>
      <c r="L14" s="57">
        <v>48</v>
      </c>
      <c r="M14" s="57"/>
      <c r="N14" s="57"/>
      <c r="O14" s="57"/>
      <c r="P14" s="57"/>
      <c r="Q14" s="57"/>
      <c r="R14" s="57"/>
      <c r="S14" s="57">
        <v>3</v>
      </c>
      <c r="T14" s="57"/>
      <c r="U14" s="57"/>
      <c r="V14" s="57"/>
    </row>
    <row r="15" spans="1:22" ht="9.75" customHeight="1">
      <c r="A15" s="42" t="s">
        <v>125</v>
      </c>
      <c r="B15" s="321" t="s">
        <v>120</v>
      </c>
      <c r="C15" s="322"/>
      <c r="D15" s="322"/>
      <c r="E15" s="323"/>
      <c r="F15" s="57">
        <v>3</v>
      </c>
      <c r="G15" s="57"/>
      <c r="H15" s="57"/>
      <c r="I15" s="57">
        <v>72</v>
      </c>
      <c r="J15" s="57">
        <v>24</v>
      </c>
      <c r="K15" s="57">
        <v>48</v>
      </c>
      <c r="L15" s="57">
        <v>48</v>
      </c>
      <c r="M15" s="57"/>
      <c r="N15" s="57"/>
      <c r="O15" s="57"/>
      <c r="P15" s="57"/>
      <c r="Q15" s="57">
        <v>3</v>
      </c>
      <c r="R15" s="57"/>
      <c r="S15" s="57"/>
      <c r="T15" s="57"/>
      <c r="U15" s="57"/>
      <c r="V15" s="57"/>
    </row>
    <row r="16" spans="1:22" ht="9.75" customHeight="1">
      <c r="A16" s="42" t="s">
        <v>126</v>
      </c>
      <c r="B16" s="321" t="s">
        <v>230</v>
      </c>
      <c r="C16" s="322"/>
      <c r="D16" s="322"/>
      <c r="E16" s="323"/>
      <c r="F16" s="57"/>
      <c r="G16" s="57">
        <v>3</v>
      </c>
      <c r="H16" s="57"/>
      <c r="I16" s="57">
        <v>72</v>
      </c>
      <c r="J16" s="57">
        <v>24</v>
      </c>
      <c r="K16" s="57">
        <v>48</v>
      </c>
      <c r="L16" s="57">
        <v>48</v>
      </c>
      <c r="M16" s="57"/>
      <c r="N16" s="57"/>
      <c r="O16" s="57"/>
      <c r="P16" s="57"/>
      <c r="Q16" s="57">
        <v>3</v>
      </c>
      <c r="R16" s="57"/>
      <c r="S16" s="57"/>
      <c r="T16" s="57"/>
      <c r="U16" s="57"/>
      <c r="V16" s="57"/>
    </row>
    <row r="17" spans="1:22" ht="9.75" customHeight="1">
      <c r="A17" s="42" t="s">
        <v>127</v>
      </c>
      <c r="B17" s="321" t="s">
        <v>119</v>
      </c>
      <c r="C17" s="322"/>
      <c r="D17" s="322"/>
      <c r="E17" s="323"/>
      <c r="F17" s="57"/>
      <c r="G17" s="57">
        <v>7</v>
      </c>
      <c r="H17" s="57" t="s">
        <v>311</v>
      </c>
      <c r="I17" s="57">
        <v>243</v>
      </c>
      <c r="J17" s="57">
        <v>81</v>
      </c>
      <c r="K17" s="57">
        <v>162</v>
      </c>
      <c r="L17" s="57"/>
      <c r="M17" s="57">
        <v>162</v>
      </c>
      <c r="N17" s="57"/>
      <c r="O17" s="57">
        <v>1</v>
      </c>
      <c r="P17" s="57">
        <v>2</v>
      </c>
      <c r="Q17" s="57">
        <v>1</v>
      </c>
      <c r="R17" s="57">
        <v>1</v>
      </c>
      <c r="S17" s="57">
        <v>1</v>
      </c>
      <c r="T17" s="57">
        <v>2</v>
      </c>
      <c r="U17" s="57">
        <v>1</v>
      </c>
      <c r="V17" s="57"/>
    </row>
    <row r="18" spans="1:22" ht="12" customHeight="1">
      <c r="A18" s="43" t="s">
        <v>231</v>
      </c>
      <c r="B18" s="519" t="s">
        <v>168</v>
      </c>
      <c r="C18" s="520"/>
      <c r="D18" s="520"/>
      <c r="E18" s="521"/>
      <c r="F18" s="57"/>
      <c r="G18" s="57">
        <v>7</v>
      </c>
      <c r="H18" s="57" t="s">
        <v>311</v>
      </c>
      <c r="I18" s="57">
        <v>324</v>
      </c>
      <c r="J18" s="57">
        <v>81</v>
      </c>
      <c r="K18" s="57">
        <v>162</v>
      </c>
      <c r="L18" s="57"/>
      <c r="M18" s="57">
        <v>162</v>
      </c>
      <c r="N18" s="57"/>
      <c r="O18" s="57">
        <v>1</v>
      </c>
      <c r="P18" s="57">
        <v>2</v>
      </c>
      <c r="Q18" s="57">
        <v>1</v>
      </c>
      <c r="R18" s="57">
        <v>1</v>
      </c>
      <c r="S18" s="57">
        <v>1</v>
      </c>
      <c r="T18" s="57">
        <v>2</v>
      </c>
      <c r="U18" s="57">
        <v>1</v>
      </c>
      <c r="V18" s="57"/>
    </row>
    <row r="19" spans="1:22" s="70" customFormat="1" ht="15" customHeight="1">
      <c r="A19" s="67"/>
      <c r="B19" s="326" t="s">
        <v>275</v>
      </c>
      <c r="C19" s="327"/>
      <c r="D19" s="327"/>
      <c r="E19" s="328"/>
      <c r="F19" s="68"/>
      <c r="G19" s="68"/>
      <c r="H19" s="68"/>
      <c r="I19" s="68"/>
      <c r="J19" s="68"/>
      <c r="K19" s="68"/>
      <c r="L19" s="68"/>
      <c r="M19" s="68"/>
      <c r="N19" s="69"/>
      <c r="O19" s="56">
        <f>SUM(O14:O18)</f>
        <v>2</v>
      </c>
      <c r="P19" s="56">
        <f aca="true" t="shared" si="0" ref="P19:V19">SUM(P14:P18)</f>
        <v>4</v>
      </c>
      <c r="Q19" s="56">
        <f t="shared" si="0"/>
        <v>8</v>
      </c>
      <c r="R19" s="56">
        <f t="shared" si="0"/>
        <v>2</v>
      </c>
      <c r="S19" s="56">
        <f t="shared" si="0"/>
        <v>5</v>
      </c>
      <c r="T19" s="56">
        <f t="shared" si="0"/>
        <v>4</v>
      </c>
      <c r="U19" s="56">
        <f t="shared" si="0"/>
        <v>2</v>
      </c>
      <c r="V19" s="56">
        <f t="shared" si="0"/>
        <v>0</v>
      </c>
    </row>
    <row r="20" spans="1:22" s="100" customFormat="1" ht="10.5" customHeight="1">
      <c r="A20" s="558" t="s">
        <v>169</v>
      </c>
      <c r="B20" s="512" t="s">
        <v>170</v>
      </c>
      <c r="C20" s="513"/>
      <c r="D20" s="513"/>
      <c r="E20" s="514"/>
      <c r="F20" s="481"/>
      <c r="G20" s="481"/>
      <c r="H20" s="481"/>
      <c r="I20" s="515">
        <f>SUM(I22:I24)</f>
        <v>108</v>
      </c>
      <c r="J20" s="515">
        <f>SUM(J22:J24)</f>
        <v>36</v>
      </c>
      <c r="K20" s="515">
        <f>SUM(K22:K24)</f>
        <v>72</v>
      </c>
      <c r="L20" s="481"/>
      <c r="M20" s="481"/>
      <c r="N20" s="481"/>
      <c r="O20" s="481"/>
      <c r="P20" s="481"/>
      <c r="Q20" s="481"/>
      <c r="R20" s="481"/>
      <c r="S20" s="481"/>
      <c r="T20" s="481"/>
      <c r="U20" s="481"/>
      <c r="V20" s="481"/>
    </row>
    <row r="21" spans="1:22" s="100" customFormat="1" ht="10.5" customHeight="1">
      <c r="A21" s="559"/>
      <c r="B21" s="563" t="s">
        <v>171</v>
      </c>
      <c r="C21" s="564"/>
      <c r="D21" s="564"/>
      <c r="E21" s="565"/>
      <c r="F21" s="482"/>
      <c r="G21" s="482"/>
      <c r="H21" s="482"/>
      <c r="I21" s="516"/>
      <c r="J21" s="516"/>
      <c r="K21" s="516"/>
      <c r="L21" s="482"/>
      <c r="M21" s="482"/>
      <c r="N21" s="482"/>
      <c r="O21" s="482"/>
      <c r="P21" s="482"/>
      <c r="Q21" s="482"/>
      <c r="R21" s="482"/>
      <c r="S21" s="482"/>
      <c r="T21" s="482"/>
      <c r="U21" s="482"/>
      <c r="V21" s="482"/>
    </row>
    <row r="22" spans="1:22" s="102" customFormat="1" ht="10.5" customHeight="1">
      <c r="A22" s="99" t="s">
        <v>172</v>
      </c>
      <c r="B22" s="560" t="s">
        <v>218</v>
      </c>
      <c r="C22" s="561"/>
      <c r="D22" s="561"/>
      <c r="E22" s="562"/>
      <c r="F22" s="103"/>
      <c r="G22" s="101">
        <v>2</v>
      </c>
      <c r="H22" s="101">
        <v>1</v>
      </c>
      <c r="I22" s="101">
        <v>54</v>
      </c>
      <c r="J22" s="101">
        <v>18</v>
      </c>
      <c r="K22" s="101">
        <v>36</v>
      </c>
      <c r="L22" s="101"/>
      <c r="M22" s="101">
        <v>36</v>
      </c>
      <c r="N22" s="103"/>
      <c r="O22" s="101">
        <v>1</v>
      </c>
      <c r="P22" s="101">
        <v>1</v>
      </c>
      <c r="Q22" s="103"/>
      <c r="R22" s="103"/>
      <c r="S22" s="103"/>
      <c r="T22" s="103"/>
      <c r="U22" s="103"/>
      <c r="V22" s="103"/>
    </row>
    <row r="23" spans="1:22" s="102" customFormat="1" ht="10.5" customHeight="1">
      <c r="A23" s="556" t="s">
        <v>173</v>
      </c>
      <c r="B23" s="569" t="s">
        <v>174</v>
      </c>
      <c r="C23" s="570"/>
      <c r="D23" s="570"/>
      <c r="E23" s="570"/>
      <c r="F23" s="104"/>
      <c r="G23" s="101">
        <v>4</v>
      </c>
      <c r="H23" s="163">
        <v>3</v>
      </c>
      <c r="I23" s="534">
        <v>54</v>
      </c>
      <c r="J23" s="534">
        <v>18</v>
      </c>
      <c r="K23" s="534">
        <v>36</v>
      </c>
      <c r="L23" s="534">
        <v>36</v>
      </c>
      <c r="M23" s="534"/>
      <c r="N23" s="534"/>
      <c r="O23" s="534"/>
      <c r="P23" s="534"/>
      <c r="Q23" s="534">
        <v>1</v>
      </c>
      <c r="R23" s="534">
        <v>1</v>
      </c>
      <c r="S23" s="483"/>
      <c r="T23" s="483"/>
      <c r="U23" s="483"/>
      <c r="V23" s="483"/>
    </row>
    <row r="24" spans="1:22" s="102" customFormat="1" ht="10.5" customHeight="1">
      <c r="A24" s="557"/>
      <c r="B24" s="567" t="s">
        <v>175</v>
      </c>
      <c r="C24" s="568"/>
      <c r="D24" s="568"/>
      <c r="E24" s="568"/>
      <c r="F24" s="105"/>
      <c r="G24" s="106"/>
      <c r="H24" s="107"/>
      <c r="I24" s="535"/>
      <c r="J24" s="535"/>
      <c r="K24" s="535"/>
      <c r="L24" s="535"/>
      <c r="M24" s="535"/>
      <c r="N24" s="535"/>
      <c r="O24" s="535"/>
      <c r="P24" s="535"/>
      <c r="Q24" s="535"/>
      <c r="R24" s="535"/>
      <c r="S24" s="484"/>
      <c r="T24" s="484"/>
      <c r="U24" s="484"/>
      <c r="V24" s="484"/>
    </row>
    <row r="25" spans="1:22" s="74" customFormat="1" ht="15" customHeight="1">
      <c r="A25" s="60"/>
      <c r="B25" s="566" t="s">
        <v>275</v>
      </c>
      <c r="C25" s="566"/>
      <c r="D25" s="566"/>
      <c r="E25" s="566"/>
      <c r="F25" s="108"/>
      <c r="G25" s="108"/>
      <c r="H25" s="108"/>
      <c r="I25" s="108"/>
      <c r="J25" s="71"/>
      <c r="K25" s="71"/>
      <c r="L25" s="108"/>
      <c r="M25" s="108"/>
      <c r="N25" s="108"/>
      <c r="O25" s="71">
        <f>SUM(O22:O24)</f>
        <v>1</v>
      </c>
      <c r="P25" s="71">
        <f aca="true" t="shared" si="1" ref="P25:V25">SUM(P22:P24)</f>
        <v>1</v>
      </c>
      <c r="Q25" s="71">
        <f t="shared" si="1"/>
        <v>1</v>
      </c>
      <c r="R25" s="71">
        <f t="shared" si="1"/>
        <v>1</v>
      </c>
      <c r="S25" s="71">
        <f t="shared" si="1"/>
        <v>0</v>
      </c>
      <c r="T25" s="71">
        <f t="shared" si="1"/>
        <v>0</v>
      </c>
      <c r="U25" s="71">
        <f t="shared" si="1"/>
        <v>0</v>
      </c>
      <c r="V25" s="71">
        <f t="shared" si="1"/>
        <v>0</v>
      </c>
    </row>
    <row r="26" spans="1:23" s="40" customFormat="1" ht="10.5" customHeight="1">
      <c r="A26" s="554" t="s">
        <v>128</v>
      </c>
      <c r="B26" s="528" t="s">
        <v>320</v>
      </c>
      <c r="C26" s="529"/>
      <c r="D26" s="529"/>
      <c r="E26" s="530"/>
      <c r="F26" s="501"/>
      <c r="G26" s="501"/>
      <c r="H26" s="501"/>
      <c r="I26" s="504">
        <f>I28+I42</f>
        <v>4644</v>
      </c>
      <c r="J26" s="504">
        <f>J28+J42</f>
        <v>1548</v>
      </c>
      <c r="K26" s="504">
        <f>K28+K42</f>
        <v>3096</v>
      </c>
      <c r="L26" s="501"/>
      <c r="M26" s="501"/>
      <c r="N26" s="501"/>
      <c r="O26" s="501"/>
      <c r="P26" s="501"/>
      <c r="Q26" s="501"/>
      <c r="R26" s="501"/>
      <c r="S26" s="501"/>
      <c r="T26" s="501"/>
      <c r="U26" s="501"/>
      <c r="V26" s="501"/>
      <c r="W26" s="571"/>
    </row>
    <row r="27" spans="1:23" s="40" customFormat="1" ht="5.25" customHeight="1">
      <c r="A27" s="555"/>
      <c r="B27" s="531"/>
      <c r="C27" s="532"/>
      <c r="D27" s="532"/>
      <c r="E27" s="533"/>
      <c r="F27" s="502"/>
      <c r="G27" s="502"/>
      <c r="H27" s="502"/>
      <c r="I27" s="505"/>
      <c r="J27" s="505"/>
      <c r="K27" s="505"/>
      <c r="L27" s="502"/>
      <c r="M27" s="502"/>
      <c r="N27" s="502"/>
      <c r="O27" s="502"/>
      <c r="P27" s="502"/>
      <c r="Q27" s="502"/>
      <c r="R27" s="502"/>
      <c r="S27" s="502"/>
      <c r="T27" s="502"/>
      <c r="U27" s="502"/>
      <c r="V27" s="502"/>
      <c r="W27" s="571"/>
    </row>
    <row r="28" spans="1:22" s="45" customFormat="1" ht="18" customHeight="1">
      <c r="A28" s="44" t="s">
        <v>276</v>
      </c>
      <c r="B28" s="344" t="s">
        <v>129</v>
      </c>
      <c r="C28" s="401"/>
      <c r="D28" s="401"/>
      <c r="E28" s="503"/>
      <c r="F28" s="66"/>
      <c r="G28" s="66"/>
      <c r="H28" s="66"/>
      <c r="I28" s="71">
        <f>SUM(I29:I40)</f>
        <v>1144</v>
      </c>
      <c r="J28" s="71">
        <f>SUM(J29:J40)</f>
        <v>381</v>
      </c>
      <c r="K28" s="71">
        <f>SUM(K29:K40)</f>
        <v>763</v>
      </c>
      <c r="L28" s="109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9.75" customHeight="1">
      <c r="A29" s="98" t="s">
        <v>130</v>
      </c>
      <c r="B29" s="397" t="s">
        <v>176</v>
      </c>
      <c r="C29" s="398"/>
      <c r="D29" s="398"/>
      <c r="E29" s="399"/>
      <c r="F29" s="72" t="s">
        <v>74</v>
      </c>
      <c r="G29" s="96"/>
      <c r="H29" s="96">
        <v>3</v>
      </c>
      <c r="I29" s="96">
        <v>108</v>
      </c>
      <c r="J29" s="96">
        <v>36</v>
      </c>
      <c r="K29" s="96">
        <v>72</v>
      </c>
      <c r="L29" s="96">
        <v>72</v>
      </c>
      <c r="M29" s="96"/>
      <c r="N29" s="96"/>
      <c r="O29" s="96"/>
      <c r="P29" s="96"/>
      <c r="Q29" s="96">
        <v>2</v>
      </c>
      <c r="R29" s="96">
        <v>2</v>
      </c>
      <c r="S29" s="96"/>
      <c r="T29" s="96"/>
      <c r="U29" s="96"/>
      <c r="V29" s="96"/>
    </row>
    <row r="30" spans="1:22" ht="9.75" customHeight="1">
      <c r="A30" s="42" t="s">
        <v>139</v>
      </c>
      <c r="B30" s="397" t="s">
        <v>177</v>
      </c>
      <c r="C30" s="398"/>
      <c r="D30" s="398"/>
      <c r="E30" s="399"/>
      <c r="F30" s="66"/>
      <c r="G30" s="66" t="s">
        <v>303</v>
      </c>
      <c r="H30" s="66"/>
      <c r="I30" s="66">
        <v>108</v>
      </c>
      <c r="J30" s="66">
        <v>36</v>
      </c>
      <c r="K30" s="66">
        <v>72</v>
      </c>
      <c r="L30" s="66">
        <v>72</v>
      </c>
      <c r="M30" s="66"/>
      <c r="N30" s="66"/>
      <c r="O30" s="66">
        <v>2</v>
      </c>
      <c r="P30" s="66">
        <v>2</v>
      </c>
      <c r="Q30" s="66"/>
      <c r="R30" s="66"/>
      <c r="S30" s="66"/>
      <c r="T30" s="66"/>
      <c r="U30" s="66"/>
      <c r="V30" s="66"/>
    </row>
    <row r="31" spans="1:22" ht="9.75" customHeight="1">
      <c r="A31" s="152" t="s">
        <v>286</v>
      </c>
      <c r="B31" s="498" t="s">
        <v>229</v>
      </c>
      <c r="C31" s="499"/>
      <c r="D31" s="499"/>
      <c r="E31" s="500"/>
      <c r="F31" s="66"/>
      <c r="G31" s="66">
        <v>2</v>
      </c>
      <c r="H31" s="66">
        <v>1</v>
      </c>
      <c r="I31" s="66">
        <v>108</v>
      </c>
      <c r="J31" s="66">
        <v>36</v>
      </c>
      <c r="K31" s="66">
        <v>72</v>
      </c>
      <c r="L31" s="66">
        <v>72</v>
      </c>
      <c r="M31" s="66"/>
      <c r="N31" s="66"/>
      <c r="O31" s="66">
        <v>2</v>
      </c>
      <c r="P31" s="66">
        <v>2</v>
      </c>
      <c r="Q31" s="66"/>
      <c r="R31" s="66"/>
      <c r="S31" s="66"/>
      <c r="T31" s="66"/>
      <c r="U31" s="66"/>
      <c r="V31" s="66"/>
    </row>
    <row r="32" spans="1:22" ht="9.75" customHeight="1">
      <c r="A32" s="152" t="s">
        <v>140</v>
      </c>
      <c r="B32" s="498" t="s">
        <v>216</v>
      </c>
      <c r="C32" s="499"/>
      <c r="D32" s="499"/>
      <c r="E32" s="500"/>
      <c r="F32" s="66"/>
      <c r="G32" s="66">
        <v>5</v>
      </c>
      <c r="H32" s="66">
        <v>4</v>
      </c>
      <c r="I32" s="66">
        <v>78</v>
      </c>
      <c r="J32" s="66">
        <v>26</v>
      </c>
      <c r="K32" s="66">
        <v>52</v>
      </c>
      <c r="L32" s="66">
        <v>52</v>
      </c>
      <c r="M32" s="66"/>
      <c r="N32" s="66"/>
      <c r="O32" s="66"/>
      <c r="P32" s="66"/>
      <c r="Q32" s="66"/>
      <c r="R32" s="66">
        <v>1</v>
      </c>
      <c r="S32" s="66">
        <v>2</v>
      </c>
      <c r="T32" s="66"/>
      <c r="U32" s="66"/>
      <c r="V32" s="66"/>
    </row>
    <row r="33" spans="1:22" ht="9.75" customHeight="1">
      <c r="A33" s="42" t="s">
        <v>277</v>
      </c>
      <c r="B33" s="536" t="s">
        <v>178</v>
      </c>
      <c r="C33" s="537"/>
      <c r="D33" s="537"/>
      <c r="E33" s="538"/>
      <c r="F33" s="97"/>
      <c r="G33" s="97">
        <v>5</v>
      </c>
      <c r="H33" s="97" t="s">
        <v>264</v>
      </c>
      <c r="I33" s="97">
        <v>102</v>
      </c>
      <c r="J33" s="97">
        <v>34</v>
      </c>
      <c r="K33" s="97">
        <v>68</v>
      </c>
      <c r="L33" s="97">
        <v>68</v>
      </c>
      <c r="M33" s="97"/>
      <c r="N33" s="97"/>
      <c r="O33" s="97"/>
      <c r="P33" s="97"/>
      <c r="Q33" s="97">
        <v>1</v>
      </c>
      <c r="R33" s="97">
        <v>1</v>
      </c>
      <c r="S33" s="97">
        <v>2</v>
      </c>
      <c r="T33" s="97"/>
      <c r="U33" s="97"/>
      <c r="V33" s="97"/>
    </row>
    <row r="34" spans="1:22" ht="9.75" customHeight="1">
      <c r="A34" s="42" t="s">
        <v>279</v>
      </c>
      <c r="B34" s="336" t="s">
        <v>161</v>
      </c>
      <c r="C34" s="336"/>
      <c r="D34" s="336"/>
      <c r="E34" s="336"/>
      <c r="F34" s="57"/>
      <c r="G34" s="57">
        <v>2</v>
      </c>
      <c r="H34" s="75" t="s">
        <v>75</v>
      </c>
      <c r="I34" s="57">
        <v>108</v>
      </c>
      <c r="J34" s="57">
        <v>36</v>
      </c>
      <c r="K34" s="57">
        <v>72</v>
      </c>
      <c r="L34" s="57">
        <v>72</v>
      </c>
      <c r="M34" s="57"/>
      <c r="N34" s="57"/>
      <c r="O34" s="57">
        <v>2</v>
      </c>
      <c r="P34" s="57">
        <v>2</v>
      </c>
      <c r="Q34" s="97"/>
      <c r="R34" s="97"/>
      <c r="S34" s="97"/>
      <c r="T34" s="97"/>
      <c r="U34" s="97"/>
      <c r="V34" s="97"/>
    </row>
    <row r="35" spans="1:22" ht="9.75" customHeight="1">
      <c r="A35" s="42" t="s">
        <v>280</v>
      </c>
      <c r="B35" s="321" t="s">
        <v>223</v>
      </c>
      <c r="C35" s="322"/>
      <c r="D35" s="322"/>
      <c r="E35" s="323"/>
      <c r="F35" s="153"/>
      <c r="G35" s="58">
        <v>2</v>
      </c>
      <c r="H35" s="112" t="s">
        <v>75</v>
      </c>
      <c r="I35" s="58">
        <v>108</v>
      </c>
      <c r="J35" s="58">
        <v>36</v>
      </c>
      <c r="K35" s="58">
        <v>72</v>
      </c>
      <c r="L35" s="58">
        <v>72</v>
      </c>
      <c r="M35" s="58"/>
      <c r="N35" s="58"/>
      <c r="O35" s="58">
        <v>2</v>
      </c>
      <c r="P35" s="58">
        <v>2</v>
      </c>
      <c r="Q35" s="97"/>
      <c r="R35" s="97"/>
      <c r="S35" s="97"/>
      <c r="T35" s="97"/>
      <c r="U35" s="97"/>
      <c r="V35" s="97"/>
    </row>
    <row r="36" spans="1:22" ht="9.75" customHeight="1">
      <c r="A36" s="42" t="s">
        <v>281</v>
      </c>
      <c r="B36" s="321" t="s">
        <v>238</v>
      </c>
      <c r="C36" s="322"/>
      <c r="D36" s="322"/>
      <c r="E36" s="323"/>
      <c r="F36" s="153">
        <v>4</v>
      </c>
      <c r="G36" s="58"/>
      <c r="H36" s="112" t="s">
        <v>133</v>
      </c>
      <c r="I36" s="58">
        <v>108</v>
      </c>
      <c r="J36" s="58">
        <v>36</v>
      </c>
      <c r="K36" s="58">
        <v>72</v>
      </c>
      <c r="L36" s="58">
        <v>72</v>
      </c>
      <c r="M36" s="58"/>
      <c r="N36" s="58"/>
      <c r="O36" s="58"/>
      <c r="P36" s="58"/>
      <c r="Q36" s="58">
        <v>2</v>
      </c>
      <c r="R36" s="58">
        <v>2</v>
      </c>
      <c r="S36" s="97"/>
      <c r="T36" s="97"/>
      <c r="U36" s="97"/>
      <c r="V36" s="97"/>
    </row>
    <row r="37" spans="1:22" ht="9.75" customHeight="1">
      <c r="A37" s="42" t="s">
        <v>282</v>
      </c>
      <c r="B37" s="321" t="s">
        <v>270</v>
      </c>
      <c r="C37" s="322"/>
      <c r="D37" s="322"/>
      <c r="E37" s="323"/>
      <c r="F37" s="153"/>
      <c r="G37" s="58">
        <v>6</v>
      </c>
      <c r="H37" s="112" t="s">
        <v>271</v>
      </c>
      <c r="I37" s="58">
        <v>106</v>
      </c>
      <c r="J37" s="58">
        <v>35</v>
      </c>
      <c r="K37" s="58">
        <v>71</v>
      </c>
      <c r="L37" s="58">
        <v>71</v>
      </c>
      <c r="M37" s="58"/>
      <c r="N37" s="58"/>
      <c r="O37" s="58"/>
      <c r="P37" s="58"/>
      <c r="Q37" s="58">
        <v>1</v>
      </c>
      <c r="R37" s="58">
        <v>1</v>
      </c>
      <c r="S37" s="58">
        <v>1</v>
      </c>
      <c r="T37" s="58">
        <v>1</v>
      </c>
      <c r="U37" s="97"/>
      <c r="V37" s="97"/>
    </row>
    <row r="38" spans="1:22" ht="9.75" customHeight="1">
      <c r="A38" s="42" t="s">
        <v>283</v>
      </c>
      <c r="B38" s="321" t="s">
        <v>239</v>
      </c>
      <c r="C38" s="322"/>
      <c r="D38" s="322"/>
      <c r="E38" s="323"/>
      <c r="F38" s="153"/>
      <c r="G38" s="58">
        <v>7</v>
      </c>
      <c r="H38" s="112"/>
      <c r="I38" s="58">
        <v>48</v>
      </c>
      <c r="J38" s="58">
        <v>16</v>
      </c>
      <c r="K38" s="58">
        <v>32</v>
      </c>
      <c r="L38" s="58">
        <v>32</v>
      </c>
      <c r="M38" s="58"/>
      <c r="N38" s="58"/>
      <c r="O38" s="58"/>
      <c r="P38" s="58"/>
      <c r="Q38" s="58"/>
      <c r="R38" s="58"/>
      <c r="S38" s="57"/>
      <c r="T38" s="57"/>
      <c r="U38" s="57">
        <v>2</v>
      </c>
      <c r="V38" s="57"/>
    </row>
    <row r="39" spans="1:22" ht="9.75" customHeight="1">
      <c r="A39" s="42" t="s">
        <v>284</v>
      </c>
      <c r="B39" s="321" t="s">
        <v>221</v>
      </c>
      <c r="C39" s="322"/>
      <c r="D39" s="322"/>
      <c r="E39" s="323"/>
      <c r="F39" s="58"/>
      <c r="G39" s="58">
        <v>4</v>
      </c>
      <c r="H39" s="112" t="s">
        <v>133</v>
      </c>
      <c r="I39" s="58">
        <v>54</v>
      </c>
      <c r="J39" s="58">
        <v>18</v>
      </c>
      <c r="K39" s="58">
        <v>36</v>
      </c>
      <c r="L39" s="58"/>
      <c r="M39" s="58"/>
      <c r="N39" s="58">
        <v>36</v>
      </c>
      <c r="O39" s="58"/>
      <c r="P39" s="58"/>
      <c r="Q39" s="58">
        <v>1</v>
      </c>
      <c r="R39" s="58">
        <v>1</v>
      </c>
      <c r="S39" s="66"/>
      <c r="T39" s="66"/>
      <c r="U39" s="66"/>
      <c r="V39" s="66"/>
    </row>
    <row r="40" spans="1:22" ht="9.75" customHeight="1">
      <c r="A40" s="42" t="s">
        <v>285</v>
      </c>
      <c r="B40" s="543" t="s">
        <v>222</v>
      </c>
      <c r="C40" s="544"/>
      <c r="D40" s="544"/>
      <c r="E40" s="545"/>
      <c r="F40" s="58"/>
      <c r="G40" s="58">
        <v>4</v>
      </c>
      <c r="H40" s="112" t="s">
        <v>268</v>
      </c>
      <c r="I40" s="58">
        <v>108</v>
      </c>
      <c r="J40" s="58">
        <v>36</v>
      </c>
      <c r="K40" s="58">
        <v>72</v>
      </c>
      <c r="L40" s="58">
        <v>72</v>
      </c>
      <c r="M40" s="58"/>
      <c r="N40" s="58"/>
      <c r="O40" s="58">
        <v>1</v>
      </c>
      <c r="P40" s="58">
        <v>1</v>
      </c>
      <c r="Q40" s="58">
        <v>1</v>
      </c>
      <c r="R40" s="58">
        <v>1</v>
      </c>
      <c r="S40" s="97"/>
      <c r="T40" s="97"/>
      <c r="U40" s="97"/>
      <c r="V40" s="97"/>
    </row>
    <row r="41" spans="1:22" s="74" customFormat="1" ht="15" customHeight="1">
      <c r="A41" s="60"/>
      <c r="B41" s="546" t="s">
        <v>275</v>
      </c>
      <c r="C41" s="547"/>
      <c r="D41" s="547"/>
      <c r="E41" s="548"/>
      <c r="F41" s="73"/>
      <c r="G41" s="73"/>
      <c r="H41" s="73"/>
      <c r="I41" s="73"/>
      <c r="J41" s="73"/>
      <c r="K41" s="73"/>
      <c r="L41" s="73"/>
      <c r="M41" s="73"/>
      <c r="N41" s="73"/>
      <c r="O41" s="71">
        <f>SUM(O29:O40)</f>
        <v>9</v>
      </c>
      <c r="P41" s="71">
        <f aca="true" t="shared" si="2" ref="P41:V41">SUM(P29:P40)</f>
        <v>9</v>
      </c>
      <c r="Q41" s="71">
        <f t="shared" si="2"/>
        <v>8</v>
      </c>
      <c r="R41" s="71">
        <f t="shared" si="2"/>
        <v>9</v>
      </c>
      <c r="S41" s="71">
        <f t="shared" si="2"/>
        <v>5</v>
      </c>
      <c r="T41" s="71">
        <f t="shared" si="2"/>
        <v>1</v>
      </c>
      <c r="U41" s="71">
        <f t="shared" si="2"/>
        <v>2</v>
      </c>
      <c r="V41" s="71">
        <f t="shared" si="2"/>
        <v>0</v>
      </c>
    </row>
    <row r="42" spans="1:22" s="47" customFormat="1" ht="15" customHeight="1">
      <c r="A42" s="48" t="s">
        <v>131</v>
      </c>
      <c r="B42" s="333" t="s">
        <v>132</v>
      </c>
      <c r="C42" s="334"/>
      <c r="D42" s="334"/>
      <c r="E42" s="335"/>
      <c r="F42" s="46"/>
      <c r="G42" s="88"/>
      <c r="H42" s="88"/>
      <c r="I42" s="146">
        <f>I45+I49+I62+I69</f>
        <v>3500</v>
      </c>
      <c r="J42" s="146">
        <f>J45+J49+J62+J69</f>
        <v>1167</v>
      </c>
      <c r="K42" s="146">
        <f>K45+K49+K62+K69</f>
        <v>2333</v>
      </c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</row>
    <row r="43" spans="1:22" s="47" customFormat="1" ht="11.25" customHeight="1">
      <c r="A43" s="304" t="s">
        <v>141</v>
      </c>
      <c r="B43" s="311" t="s">
        <v>205</v>
      </c>
      <c r="C43" s="312"/>
      <c r="D43" s="312"/>
      <c r="E43" s="313"/>
      <c r="F43" s="477"/>
      <c r="G43" s="474"/>
      <c r="H43" s="474"/>
      <c r="I43" s="541"/>
      <c r="J43" s="541"/>
      <c r="K43" s="539"/>
      <c r="L43" s="476"/>
      <c r="M43" s="474"/>
      <c r="N43" s="78"/>
      <c r="O43" s="78"/>
      <c r="P43" s="78"/>
      <c r="Q43" s="78"/>
      <c r="R43" s="78"/>
      <c r="S43" s="78"/>
      <c r="T43" s="78"/>
      <c r="U43" s="78"/>
      <c r="V43" s="78"/>
    </row>
    <row r="44" spans="1:22" s="47" customFormat="1" ht="11.25" customHeight="1">
      <c r="A44" s="305"/>
      <c r="B44" s="314" t="s">
        <v>179</v>
      </c>
      <c r="C44" s="315"/>
      <c r="D44" s="315"/>
      <c r="E44" s="316"/>
      <c r="F44" s="478"/>
      <c r="G44" s="475"/>
      <c r="H44" s="475"/>
      <c r="I44" s="542"/>
      <c r="J44" s="542"/>
      <c r="K44" s="540"/>
      <c r="L44" s="368"/>
      <c r="M44" s="475"/>
      <c r="N44" s="79"/>
      <c r="O44" s="79"/>
      <c r="P44" s="79"/>
      <c r="Q44" s="79"/>
      <c r="R44" s="79"/>
      <c r="S44" s="79"/>
      <c r="T44" s="79"/>
      <c r="U44" s="79"/>
      <c r="V44" s="79"/>
    </row>
    <row r="45" spans="1:22" s="47" customFormat="1" ht="11.25" customHeight="1">
      <c r="A45" s="306" t="s">
        <v>142</v>
      </c>
      <c r="B45" s="458" t="s">
        <v>211</v>
      </c>
      <c r="C45" s="458"/>
      <c r="D45" s="458"/>
      <c r="E45" s="458"/>
      <c r="F45" s="207" t="s">
        <v>236</v>
      </c>
      <c r="G45" s="78" t="s">
        <v>71</v>
      </c>
      <c r="H45" s="78" t="s">
        <v>263</v>
      </c>
      <c r="I45" s="186">
        <v>338</v>
      </c>
      <c r="J45" s="186">
        <v>113</v>
      </c>
      <c r="K45" s="186">
        <v>225</v>
      </c>
      <c r="L45" s="186">
        <v>130</v>
      </c>
      <c r="M45" s="78"/>
      <c r="N45" s="186">
        <v>95</v>
      </c>
      <c r="O45" s="78"/>
      <c r="P45" s="78"/>
      <c r="Q45" s="78"/>
      <c r="R45" s="78"/>
      <c r="S45" s="78" t="s">
        <v>219</v>
      </c>
      <c r="T45" s="78" t="s">
        <v>219</v>
      </c>
      <c r="U45" s="78" t="s">
        <v>321</v>
      </c>
      <c r="V45" s="78" t="s">
        <v>321</v>
      </c>
    </row>
    <row r="46" spans="1:22" s="47" customFormat="1" ht="11.25" customHeight="1">
      <c r="A46" s="307"/>
      <c r="B46" s="461" t="s">
        <v>210</v>
      </c>
      <c r="C46" s="462"/>
      <c r="D46" s="462"/>
      <c r="E46" s="463"/>
      <c r="F46" s="222"/>
      <c r="G46" s="223"/>
      <c r="H46" s="223"/>
      <c r="I46" s="222"/>
      <c r="J46" s="222"/>
      <c r="K46" s="224"/>
      <c r="L46" s="223"/>
      <c r="M46" s="223"/>
      <c r="N46" s="224"/>
      <c r="O46" s="223"/>
      <c r="P46" s="223"/>
      <c r="Q46" s="223"/>
      <c r="R46" s="223"/>
      <c r="S46" s="223"/>
      <c r="T46" s="223"/>
      <c r="U46" s="223"/>
      <c r="V46" s="223"/>
    </row>
    <row r="47" spans="1:22" s="70" customFormat="1" ht="12" customHeight="1">
      <c r="A47" s="76"/>
      <c r="B47" s="326" t="s">
        <v>278</v>
      </c>
      <c r="C47" s="327"/>
      <c r="D47" s="327"/>
      <c r="E47" s="328"/>
      <c r="F47" s="110"/>
      <c r="G47" s="110"/>
      <c r="H47" s="110"/>
      <c r="I47" s="110"/>
      <c r="J47" s="110"/>
      <c r="K47" s="110"/>
      <c r="L47" s="110"/>
      <c r="M47" s="110"/>
      <c r="N47" s="110"/>
      <c r="O47" s="64">
        <v>0</v>
      </c>
      <c r="P47" s="64">
        <v>0</v>
      </c>
      <c r="Q47" s="64">
        <v>0</v>
      </c>
      <c r="R47" s="64">
        <v>0</v>
      </c>
      <c r="S47" s="64">
        <v>3</v>
      </c>
      <c r="T47" s="64">
        <v>3</v>
      </c>
      <c r="U47" s="64">
        <v>4</v>
      </c>
      <c r="V47" s="64">
        <v>4</v>
      </c>
    </row>
    <row r="48" spans="1:22" ht="12.75" customHeight="1">
      <c r="A48" s="77" t="s">
        <v>143</v>
      </c>
      <c r="B48" s="308" t="s">
        <v>207</v>
      </c>
      <c r="C48" s="309"/>
      <c r="D48" s="309"/>
      <c r="E48" s="310"/>
      <c r="F48" s="49"/>
      <c r="G48" s="49"/>
      <c r="H48" s="49"/>
      <c r="I48" s="113"/>
      <c r="J48" s="113"/>
      <c r="K48" s="113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</row>
    <row r="49" spans="1:22" ht="9.75" customHeight="1">
      <c r="A49" s="159"/>
      <c r="B49" s="308" t="s">
        <v>212</v>
      </c>
      <c r="C49" s="319"/>
      <c r="D49" s="319"/>
      <c r="E49" s="320"/>
      <c r="F49" s="473"/>
      <c r="G49" s="473"/>
      <c r="H49" s="473"/>
      <c r="I49" s="459">
        <f>SUM(I51,I55:I60)</f>
        <v>2143</v>
      </c>
      <c r="J49" s="459">
        <f>SUM(J51,J55:J60)</f>
        <v>714</v>
      </c>
      <c r="K49" s="459">
        <f>SUM(K51,K55:K60)</f>
        <v>1429</v>
      </c>
      <c r="L49" s="473"/>
      <c r="M49" s="473"/>
      <c r="N49" s="473"/>
      <c r="O49" s="473"/>
      <c r="P49" s="473"/>
      <c r="Q49" s="473"/>
      <c r="R49" s="473"/>
      <c r="S49" s="473"/>
      <c r="T49" s="473"/>
      <c r="U49" s="473"/>
      <c r="V49" s="448"/>
    </row>
    <row r="50" spans="1:22" ht="9.75" customHeight="1">
      <c r="A50" s="217"/>
      <c r="B50" s="329" t="s">
        <v>206</v>
      </c>
      <c r="C50" s="330"/>
      <c r="D50" s="330"/>
      <c r="E50" s="331"/>
      <c r="F50" s="444"/>
      <c r="G50" s="444"/>
      <c r="H50" s="444"/>
      <c r="I50" s="460"/>
      <c r="J50" s="460"/>
      <c r="K50" s="460"/>
      <c r="L50" s="444"/>
      <c r="M50" s="444"/>
      <c r="N50" s="444"/>
      <c r="O50" s="444"/>
      <c r="P50" s="444"/>
      <c r="Q50" s="444"/>
      <c r="R50" s="444"/>
      <c r="S50" s="444"/>
      <c r="T50" s="444"/>
      <c r="U50" s="444"/>
      <c r="V50" s="448"/>
    </row>
    <row r="51" spans="1:22" s="39" customFormat="1" ht="9.75" customHeight="1">
      <c r="A51" s="241" t="s">
        <v>180</v>
      </c>
      <c r="B51" s="318" t="s">
        <v>209</v>
      </c>
      <c r="C51" s="318"/>
      <c r="D51" s="318"/>
      <c r="E51" s="318"/>
      <c r="F51" s="52" t="s">
        <v>265</v>
      </c>
      <c r="G51" s="52" t="s">
        <v>316</v>
      </c>
      <c r="H51" s="52" t="s">
        <v>266</v>
      </c>
      <c r="I51" s="185">
        <v>637</v>
      </c>
      <c r="J51" s="185">
        <v>212</v>
      </c>
      <c r="K51" s="186">
        <v>425</v>
      </c>
      <c r="L51" s="221">
        <v>411</v>
      </c>
      <c r="M51" s="78"/>
      <c r="N51" s="186">
        <v>14</v>
      </c>
      <c r="O51" s="186">
        <v>3</v>
      </c>
      <c r="P51" s="186">
        <v>3</v>
      </c>
      <c r="Q51" s="186">
        <v>3</v>
      </c>
      <c r="R51" s="186">
        <v>3</v>
      </c>
      <c r="S51" s="186">
        <v>3</v>
      </c>
      <c r="T51" s="186">
        <v>3</v>
      </c>
      <c r="U51" s="186">
        <v>3</v>
      </c>
      <c r="V51" s="78" t="s">
        <v>322</v>
      </c>
    </row>
    <row r="52" spans="1:22" s="39" customFormat="1" ht="9.75" customHeight="1">
      <c r="A52" s="242"/>
      <c r="B52" s="317" t="s">
        <v>208</v>
      </c>
      <c r="C52" s="317"/>
      <c r="D52" s="317"/>
      <c r="E52" s="317"/>
      <c r="F52" s="150"/>
      <c r="G52" s="150"/>
      <c r="H52" s="150"/>
      <c r="I52" s="150"/>
      <c r="J52" s="150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</row>
    <row r="53" spans="1:22" s="39" customFormat="1" ht="9.75" customHeight="1">
      <c r="A53" s="32">
        <v>1</v>
      </c>
      <c r="B53" s="332">
        <v>2</v>
      </c>
      <c r="C53" s="332"/>
      <c r="D53" s="332"/>
      <c r="E53" s="332"/>
      <c r="F53" s="31">
        <v>3</v>
      </c>
      <c r="G53" s="35">
        <v>4</v>
      </c>
      <c r="H53" s="37">
        <v>5</v>
      </c>
      <c r="I53" s="31">
        <v>6</v>
      </c>
      <c r="J53" s="37">
        <v>7</v>
      </c>
      <c r="K53" s="33">
        <v>8</v>
      </c>
      <c r="L53" s="37">
        <v>9</v>
      </c>
      <c r="M53" s="37">
        <v>10</v>
      </c>
      <c r="N53" s="37">
        <v>11</v>
      </c>
      <c r="O53" s="37">
        <v>12</v>
      </c>
      <c r="P53" s="37">
        <v>13</v>
      </c>
      <c r="Q53" s="37">
        <v>14</v>
      </c>
      <c r="R53" s="37">
        <v>15</v>
      </c>
      <c r="S53" s="37">
        <v>16</v>
      </c>
      <c r="T53" s="37">
        <v>17</v>
      </c>
      <c r="U53" s="31">
        <v>18</v>
      </c>
      <c r="V53" s="31">
        <v>19</v>
      </c>
    </row>
    <row r="54" spans="1:22" s="39" customFormat="1" ht="9.75" customHeight="1">
      <c r="A54" s="241" t="s">
        <v>226</v>
      </c>
      <c r="B54" s="347" t="s">
        <v>213</v>
      </c>
      <c r="C54" s="347"/>
      <c r="D54" s="347"/>
      <c r="E54" s="347"/>
      <c r="F54" s="31"/>
      <c r="G54" s="35"/>
      <c r="H54" s="37"/>
      <c r="I54" s="235">
        <f>SUM(I55:I60)</f>
        <v>1506</v>
      </c>
      <c r="J54" s="235">
        <f>SUM(J55:J60)</f>
        <v>502</v>
      </c>
      <c r="K54" s="235">
        <f>SUM(K55:K60)</f>
        <v>1004</v>
      </c>
      <c r="L54" s="33"/>
      <c r="M54" s="33"/>
      <c r="N54" s="33"/>
      <c r="O54" s="33"/>
      <c r="P54" s="33"/>
      <c r="Q54" s="33"/>
      <c r="R54" s="33"/>
      <c r="S54" s="33"/>
      <c r="T54" s="33"/>
      <c r="U54" s="32"/>
      <c r="V54" s="31"/>
    </row>
    <row r="55" spans="1:22" s="39" customFormat="1" ht="9.75" customHeight="1">
      <c r="A55" s="457"/>
      <c r="B55" s="324" t="s">
        <v>213</v>
      </c>
      <c r="C55" s="324"/>
      <c r="D55" s="324"/>
      <c r="E55" s="324"/>
      <c r="F55" s="53" t="s">
        <v>245</v>
      </c>
      <c r="G55" s="53" t="s">
        <v>324</v>
      </c>
      <c r="H55" s="53"/>
      <c r="I55" s="185">
        <v>445</v>
      </c>
      <c r="J55" s="185">
        <v>148</v>
      </c>
      <c r="K55" s="186">
        <v>297</v>
      </c>
      <c r="L55" s="186">
        <v>278</v>
      </c>
      <c r="M55" s="78"/>
      <c r="N55" s="186">
        <v>19</v>
      </c>
      <c r="O55" s="186">
        <v>2</v>
      </c>
      <c r="P55" s="186">
        <v>2</v>
      </c>
      <c r="Q55" s="186">
        <v>2</v>
      </c>
      <c r="R55" s="186">
        <v>2</v>
      </c>
      <c r="S55" s="186">
        <v>2</v>
      </c>
      <c r="T55" s="78" t="s">
        <v>219</v>
      </c>
      <c r="U55" s="184">
        <v>4</v>
      </c>
      <c r="V55" s="184"/>
    </row>
    <row r="56" spans="1:22" s="39" customFormat="1" ht="9.75" customHeight="1">
      <c r="A56" s="457"/>
      <c r="B56" s="324" t="s">
        <v>272</v>
      </c>
      <c r="C56" s="325"/>
      <c r="D56" s="325"/>
      <c r="E56" s="325"/>
      <c r="F56" s="53" t="s">
        <v>304</v>
      </c>
      <c r="G56" s="53"/>
      <c r="H56" s="53" t="s">
        <v>305</v>
      </c>
      <c r="I56" s="57">
        <v>534</v>
      </c>
      <c r="J56" s="57">
        <v>178</v>
      </c>
      <c r="K56" s="57">
        <v>356</v>
      </c>
      <c r="L56" s="57">
        <v>356</v>
      </c>
      <c r="M56" s="57"/>
      <c r="N56" s="57"/>
      <c r="O56" s="57">
        <v>3</v>
      </c>
      <c r="P56" s="57">
        <v>3</v>
      </c>
      <c r="Q56" s="57">
        <v>4</v>
      </c>
      <c r="R56" s="57">
        <v>4</v>
      </c>
      <c r="S56" s="57">
        <v>4</v>
      </c>
      <c r="T56" s="57">
        <v>4</v>
      </c>
      <c r="U56" s="237"/>
      <c r="V56" s="187"/>
    </row>
    <row r="57" spans="1:22" s="39" customFormat="1" ht="9.75" customHeight="1">
      <c r="A57" s="457"/>
      <c r="B57" s="321" t="s">
        <v>224</v>
      </c>
      <c r="C57" s="322"/>
      <c r="D57" s="322"/>
      <c r="E57" s="323"/>
      <c r="F57" s="153">
        <v>5.8</v>
      </c>
      <c r="G57" s="58" t="s">
        <v>306</v>
      </c>
      <c r="H57" s="112" t="s">
        <v>267</v>
      </c>
      <c r="I57" s="58">
        <v>206</v>
      </c>
      <c r="J57" s="58">
        <v>69</v>
      </c>
      <c r="K57" s="58">
        <v>137</v>
      </c>
      <c r="L57" s="58">
        <v>137</v>
      </c>
      <c r="M57" s="58"/>
      <c r="N57" s="58"/>
      <c r="O57" s="58">
        <v>1</v>
      </c>
      <c r="P57" s="58">
        <v>1</v>
      </c>
      <c r="Q57" s="58">
        <v>1</v>
      </c>
      <c r="R57" s="58">
        <v>1</v>
      </c>
      <c r="S57" s="58">
        <v>1</v>
      </c>
      <c r="T57" s="58">
        <v>1</v>
      </c>
      <c r="U57" s="58">
        <v>1</v>
      </c>
      <c r="V57" s="58">
        <v>1</v>
      </c>
    </row>
    <row r="58" spans="1:22" s="39" customFormat="1" ht="9.75" customHeight="1">
      <c r="A58" s="457"/>
      <c r="B58" s="321" t="s">
        <v>225</v>
      </c>
      <c r="C58" s="322"/>
      <c r="D58" s="322"/>
      <c r="E58" s="323"/>
      <c r="F58" s="153"/>
      <c r="G58" s="58">
        <v>4</v>
      </c>
      <c r="H58" s="112" t="s">
        <v>267</v>
      </c>
      <c r="I58" s="58">
        <v>138</v>
      </c>
      <c r="J58" s="58">
        <v>46</v>
      </c>
      <c r="K58" s="58">
        <v>92</v>
      </c>
      <c r="L58" s="58">
        <v>92</v>
      </c>
      <c r="M58" s="58"/>
      <c r="N58" s="58"/>
      <c r="O58" s="58"/>
      <c r="P58" s="58">
        <v>1</v>
      </c>
      <c r="Q58" s="58">
        <v>2</v>
      </c>
      <c r="R58" s="58">
        <v>2</v>
      </c>
      <c r="S58" s="58"/>
      <c r="T58" s="58"/>
      <c r="U58" s="58"/>
      <c r="V58" s="58"/>
    </row>
    <row r="59" spans="1:22" s="39" customFormat="1" ht="9.75" customHeight="1">
      <c r="A59" s="457"/>
      <c r="B59" s="321" t="s">
        <v>269</v>
      </c>
      <c r="C59" s="322"/>
      <c r="D59" s="322"/>
      <c r="E59" s="323"/>
      <c r="F59" s="153"/>
      <c r="G59" s="58">
        <v>6</v>
      </c>
      <c r="H59" s="112" t="s">
        <v>220</v>
      </c>
      <c r="I59" s="58">
        <v>105</v>
      </c>
      <c r="J59" s="58">
        <v>35</v>
      </c>
      <c r="K59" s="58">
        <v>70</v>
      </c>
      <c r="L59" s="58">
        <v>70</v>
      </c>
      <c r="M59" s="58"/>
      <c r="N59" s="58"/>
      <c r="O59" s="58"/>
      <c r="P59" s="58"/>
      <c r="Q59" s="58"/>
      <c r="R59" s="58"/>
      <c r="S59" s="58">
        <v>2</v>
      </c>
      <c r="T59" s="58">
        <v>2</v>
      </c>
      <c r="U59" s="57"/>
      <c r="V59" s="57"/>
    </row>
    <row r="60" spans="1:22" s="39" customFormat="1" ht="9.75" customHeight="1">
      <c r="A60" s="242"/>
      <c r="B60" s="321" t="s">
        <v>237</v>
      </c>
      <c r="C60" s="322"/>
      <c r="D60" s="322"/>
      <c r="E60" s="323"/>
      <c r="F60" s="153"/>
      <c r="G60" s="58">
        <v>4</v>
      </c>
      <c r="H60" s="112" t="s">
        <v>133</v>
      </c>
      <c r="I60" s="58">
        <v>78</v>
      </c>
      <c r="J60" s="58">
        <v>26</v>
      </c>
      <c r="K60" s="58">
        <v>52</v>
      </c>
      <c r="L60" s="58">
        <v>52</v>
      </c>
      <c r="M60" s="58"/>
      <c r="N60" s="58"/>
      <c r="O60" s="58"/>
      <c r="P60" s="58"/>
      <c r="Q60" s="58">
        <v>2</v>
      </c>
      <c r="R60" s="58">
        <v>1</v>
      </c>
      <c r="S60" s="58"/>
      <c r="T60" s="58"/>
      <c r="U60" s="57"/>
      <c r="V60" s="57"/>
    </row>
    <row r="61" spans="1:22" s="39" customFormat="1" ht="9.75" customHeight="1">
      <c r="A61" s="159"/>
      <c r="B61" s="449" t="s">
        <v>278</v>
      </c>
      <c r="C61" s="450"/>
      <c r="D61" s="450"/>
      <c r="E61" s="451"/>
      <c r="F61" s="150"/>
      <c r="G61" s="150"/>
      <c r="H61" s="150"/>
      <c r="I61" s="53"/>
      <c r="J61" s="53"/>
      <c r="K61" s="49"/>
      <c r="L61" s="49"/>
      <c r="M61" s="49"/>
      <c r="N61" s="49"/>
      <c r="O61" s="190">
        <v>9</v>
      </c>
      <c r="P61" s="190">
        <v>10</v>
      </c>
      <c r="Q61" s="190">
        <v>14</v>
      </c>
      <c r="R61" s="190">
        <v>13</v>
      </c>
      <c r="S61" s="190">
        <v>12</v>
      </c>
      <c r="T61" s="190">
        <v>13</v>
      </c>
      <c r="U61" s="237">
        <v>8</v>
      </c>
      <c r="V61" s="237">
        <v>5</v>
      </c>
    </row>
    <row r="62" spans="1:22" ht="9.75" customHeight="1">
      <c r="A62" s="159"/>
      <c r="B62" s="351" t="s">
        <v>214</v>
      </c>
      <c r="C62" s="352"/>
      <c r="D62" s="352"/>
      <c r="E62" s="353"/>
      <c r="F62" s="206"/>
      <c r="G62" s="206"/>
      <c r="H62" s="206"/>
      <c r="I62" s="218">
        <f>SUM(I63:I67)</f>
        <v>716</v>
      </c>
      <c r="J62" s="218">
        <f>SUM(J63:J67)</f>
        <v>239</v>
      </c>
      <c r="K62" s="218">
        <f>SUM(K63:K67)</f>
        <v>477</v>
      </c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</row>
    <row r="63" spans="1:22" ht="9.75" customHeight="1">
      <c r="A63" s="217"/>
      <c r="B63" s="549" t="s">
        <v>210</v>
      </c>
      <c r="C63" s="550"/>
      <c r="D63" s="550"/>
      <c r="E63" s="551"/>
      <c r="F63" s="215"/>
      <c r="G63" s="215"/>
      <c r="H63" s="215"/>
      <c r="I63" s="219"/>
      <c r="J63" s="219"/>
      <c r="K63" s="220"/>
      <c r="L63" s="220"/>
      <c r="M63" s="216"/>
      <c r="N63" s="216"/>
      <c r="O63" s="220"/>
      <c r="P63" s="220"/>
      <c r="Q63" s="220"/>
      <c r="R63" s="220"/>
      <c r="S63" s="220"/>
      <c r="T63" s="220"/>
      <c r="U63" s="220"/>
      <c r="V63" s="220"/>
    </row>
    <row r="64" spans="1:22" ht="9.75" customHeight="1">
      <c r="A64" s="205" t="s">
        <v>227</v>
      </c>
      <c r="B64" s="348" t="s">
        <v>215</v>
      </c>
      <c r="C64" s="466"/>
      <c r="D64" s="466"/>
      <c r="E64" s="467"/>
      <c r="F64" s="52" t="s">
        <v>247</v>
      </c>
      <c r="G64" s="52" t="s">
        <v>265</v>
      </c>
      <c r="H64" s="52" t="s">
        <v>246</v>
      </c>
      <c r="I64" s="185">
        <v>333</v>
      </c>
      <c r="J64" s="185">
        <v>111</v>
      </c>
      <c r="K64" s="227">
        <v>222</v>
      </c>
      <c r="L64" s="227">
        <v>222</v>
      </c>
      <c r="M64" s="206"/>
      <c r="N64" s="206"/>
      <c r="O64" s="227">
        <v>1</v>
      </c>
      <c r="P64" s="227">
        <v>1</v>
      </c>
      <c r="Q64" s="227">
        <v>2</v>
      </c>
      <c r="R64" s="227">
        <v>2</v>
      </c>
      <c r="S64" s="227">
        <v>2</v>
      </c>
      <c r="T64" s="227">
        <v>2</v>
      </c>
      <c r="U64" s="227">
        <v>1</v>
      </c>
      <c r="V64" s="227">
        <v>2</v>
      </c>
    </row>
    <row r="65" spans="1:22" ht="9.75" customHeight="1">
      <c r="A65" s="455" t="s">
        <v>226</v>
      </c>
      <c r="B65" s="468" t="s">
        <v>323</v>
      </c>
      <c r="C65" s="469"/>
      <c r="D65" s="469"/>
      <c r="E65" s="470"/>
      <c r="F65" s="448" t="s">
        <v>247</v>
      </c>
      <c r="G65" s="448" t="s">
        <v>236</v>
      </c>
      <c r="H65" s="448" t="s">
        <v>271</v>
      </c>
      <c r="I65" s="485">
        <v>131</v>
      </c>
      <c r="J65" s="485">
        <v>44</v>
      </c>
      <c r="K65" s="472">
        <v>87</v>
      </c>
      <c r="L65" s="472">
        <v>87</v>
      </c>
      <c r="M65" s="471"/>
      <c r="N65" s="471"/>
      <c r="O65" s="471"/>
      <c r="P65" s="471"/>
      <c r="Q65" s="472">
        <v>1</v>
      </c>
      <c r="R65" s="472">
        <v>1</v>
      </c>
      <c r="S65" s="472">
        <v>1</v>
      </c>
      <c r="T65" s="472">
        <v>1</v>
      </c>
      <c r="U65" s="472">
        <v>1</v>
      </c>
      <c r="V65" s="471"/>
    </row>
    <row r="66" spans="1:22" ht="9.75" customHeight="1">
      <c r="A66" s="456"/>
      <c r="B66" s="445" t="s">
        <v>210</v>
      </c>
      <c r="C66" s="446"/>
      <c r="D66" s="446"/>
      <c r="E66" s="447"/>
      <c r="F66" s="448"/>
      <c r="G66" s="448"/>
      <c r="H66" s="448"/>
      <c r="I66" s="448"/>
      <c r="J66" s="448"/>
      <c r="K66" s="471"/>
      <c r="L66" s="471"/>
      <c r="M66" s="471"/>
      <c r="N66" s="471"/>
      <c r="O66" s="471"/>
      <c r="P66" s="471"/>
      <c r="Q66" s="471"/>
      <c r="R66" s="471"/>
      <c r="S66" s="471"/>
      <c r="T66" s="471"/>
      <c r="U66" s="471"/>
      <c r="V66" s="471"/>
    </row>
    <row r="67" spans="1:22" ht="9.75" customHeight="1">
      <c r="A67" s="155" t="s">
        <v>228</v>
      </c>
      <c r="B67" s="348" t="s">
        <v>217</v>
      </c>
      <c r="C67" s="349"/>
      <c r="D67" s="349"/>
      <c r="E67" s="350"/>
      <c r="F67" s="53" t="s">
        <v>236</v>
      </c>
      <c r="G67" s="53" t="s">
        <v>317</v>
      </c>
      <c r="H67" s="53" t="s">
        <v>310</v>
      </c>
      <c r="I67" s="183">
        <v>252</v>
      </c>
      <c r="J67" s="183">
        <v>84</v>
      </c>
      <c r="K67" s="191">
        <v>168</v>
      </c>
      <c r="L67" s="191">
        <v>168</v>
      </c>
      <c r="M67" s="192"/>
      <c r="N67" s="192"/>
      <c r="O67" s="192"/>
      <c r="P67" s="192"/>
      <c r="Q67" s="192"/>
      <c r="R67" s="191">
        <v>2</v>
      </c>
      <c r="S67" s="191">
        <v>2</v>
      </c>
      <c r="T67" s="191">
        <v>2</v>
      </c>
      <c r="U67" s="191">
        <v>1</v>
      </c>
      <c r="V67" s="191">
        <v>3</v>
      </c>
    </row>
    <row r="68" spans="1:22" ht="9.75" customHeight="1">
      <c r="A68" s="155"/>
      <c r="B68" s="452" t="s">
        <v>278</v>
      </c>
      <c r="C68" s="453"/>
      <c r="D68" s="453"/>
      <c r="E68" s="454"/>
      <c r="F68" s="53"/>
      <c r="G68" s="53"/>
      <c r="H68" s="53"/>
      <c r="I68" s="53"/>
      <c r="J68" s="53"/>
      <c r="K68" s="192"/>
      <c r="L68" s="192"/>
      <c r="M68" s="192"/>
      <c r="N68" s="192"/>
      <c r="O68" s="193">
        <v>1</v>
      </c>
      <c r="P68" s="193">
        <v>1</v>
      </c>
      <c r="Q68" s="193">
        <v>3</v>
      </c>
      <c r="R68" s="193">
        <v>5</v>
      </c>
      <c r="S68" s="193">
        <v>5</v>
      </c>
      <c r="T68" s="193">
        <v>5</v>
      </c>
      <c r="U68" s="193">
        <v>3</v>
      </c>
      <c r="V68" s="193">
        <v>5</v>
      </c>
    </row>
    <row r="69" spans="1:22" ht="9.75" customHeight="1">
      <c r="A69" s="464" t="s">
        <v>233</v>
      </c>
      <c r="B69" s="308" t="s">
        <v>232</v>
      </c>
      <c r="C69" s="309"/>
      <c r="D69" s="309"/>
      <c r="E69" s="310"/>
      <c r="F69" s="52"/>
      <c r="G69" s="52"/>
      <c r="H69" s="52"/>
      <c r="I69" s="443">
        <v>303</v>
      </c>
      <c r="J69" s="443">
        <v>101</v>
      </c>
      <c r="K69" s="552">
        <v>202</v>
      </c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</row>
    <row r="70" spans="1:22" s="70" customFormat="1" ht="9.75" customHeight="1">
      <c r="A70" s="465"/>
      <c r="B70" s="445"/>
      <c r="C70" s="446"/>
      <c r="D70" s="446"/>
      <c r="E70" s="447"/>
      <c r="F70" s="150"/>
      <c r="G70" s="150"/>
      <c r="H70" s="150"/>
      <c r="I70" s="444"/>
      <c r="J70" s="444"/>
      <c r="K70" s="553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</row>
    <row r="71" spans="1:22" s="70" customFormat="1" ht="9.75" customHeight="1">
      <c r="A71" s="236" t="s">
        <v>234</v>
      </c>
      <c r="B71" s="348" t="s">
        <v>232</v>
      </c>
      <c r="C71" s="349"/>
      <c r="D71" s="349"/>
      <c r="E71" s="350"/>
      <c r="F71" s="53" t="s">
        <v>248</v>
      </c>
      <c r="G71" s="53" t="s">
        <v>325</v>
      </c>
      <c r="H71" s="53" t="s">
        <v>133</v>
      </c>
      <c r="I71" s="183">
        <v>303</v>
      </c>
      <c r="J71" s="183">
        <v>101</v>
      </c>
      <c r="K71" s="191">
        <v>202</v>
      </c>
      <c r="L71" s="191">
        <v>202</v>
      </c>
      <c r="M71" s="192"/>
      <c r="N71" s="191"/>
      <c r="O71" s="192"/>
      <c r="P71" s="192"/>
      <c r="Q71" s="191">
        <v>2</v>
      </c>
      <c r="R71" s="191">
        <v>2</v>
      </c>
      <c r="S71" s="191">
        <v>2</v>
      </c>
      <c r="T71" s="191">
        <v>2</v>
      </c>
      <c r="U71" s="191">
        <v>2</v>
      </c>
      <c r="V71" s="191">
        <v>2</v>
      </c>
    </row>
    <row r="72" spans="1:22" s="70" customFormat="1" ht="12" customHeight="1">
      <c r="A72" s="196"/>
      <c r="B72" s="326" t="s">
        <v>278</v>
      </c>
      <c r="C72" s="327"/>
      <c r="D72" s="327"/>
      <c r="E72" s="328"/>
      <c r="F72" s="194"/>
      <c r="G72" s="194"/>
      <c r="H72" s="194"/>
      <c r="I72" s="194"/>
      <c r="J72" s="194"/>
      <c r="K72" s="194"/>
      <c r="L72" s="194"/>
      <c r="M72" s="194"/>
      <c r="N72" s="194"/>
      <c r="O72" s="195">
        <f>SUM(O71)</f>
        <v>0</v>
      </c>
      <c r="P72" s="195">
        <f aca="true" t="shared" si="3" ref="P72:V72">SUM(P71)</f>
        <v>0</v>
      </c>
      <c r="Q72" s="195">
        <f t="shared" si="3"/>
        <v>2</v>
      </c>
      <c r="R72" s="195">
        <f t="shared" si="3"/>
        <v>2</v>
      </c>
      <c r="S72" s="195">
        <f t="shared" si="3"/>
        <v>2</v>
      </c>
      <c r="T72" s="195">
        <f t="shared" si="3"/>
        <v>2</v>
      </c>
      <c r="U72" s="195">
        <f t="shared" si="3"/>
        <v>2</v>
      </c>
      <c r="V72" s="195">
        <f t="shared" si="3"/>
        <v>2</v>
      </c>
    </row>
    <row r="73" spans="1:22" s="70" customFormat="1" ht="12" customHeight="1">
      <c r="A73" s="197"/>
      <c r="B73" s="338" t="s">
        <v>293</v>
      </c>
      <c r="C73" s="339"/>
      <c r="D73" s="339"/>
      <c r="E73" s="340"/>
      <c r="F73" s="116"/>
      <c r="G73" s="116"/>
      <c r="H73" s="117"/>
      <c r="I73" s="116"/>
      <c r="J73" s="116"/>
      <c r="K73" s="58"/>
      <c r="L73" s="111"/>
      <c r="M73" s="69"/>
      <c r="N73" s="69"/>
      <c r="O73" s="188">
        <f>O19+O25+O41+O47+O61+O68+O72</f>
        <v>22</v>
      </c>
      <c r="P73" s="188">
        <f aca="true" t="shared" si="4" ref="P73:V73">P19+P25+P41+P47+P61+P68+P72</f>
        <v>25</v>
      </c>
      <c r="Q73" s="188">
        <f t="shared" si="4"/>
        <v>36</v>
      </c>
      <c r="R73" s="188">
        <f t="shared" si="4"/>
        <v>32</v>
      </c>
      <c r="S73" s="188">
        <f t="shared" si="4"/>
        <v>32</v>
      </c>
      <c r="T73" s="188">
        <f t="shared" si="4"/>
        <v>28</v>
      </c>
      <c r="U73" s="188">
        <f t="shared" si="4"/>
        <v>21</v>
      </c>
      <c r="V73" s="188">
        <f t="shared" si="4"/>
        <v>16</v>
      </c>
    </row>
    <row r="74" spans="1:22" s="70" customFormat="1" ht="12" customHeight="1">
      <c r="A74" s="212"/>
      <c r="B74" s="435" t="s">
        <v>318</v>
      </c>
      <c r="C74" s="436"/>
      <c r="D74" s="436"/>
      <c r="E74" s="437"/>
      <c r="F74" s="420"/>
      <c r="G74" s="420"/>
      <c r="H74" s="422"/>
      <c r="I74" s="424">
        <f>I26+I20+I13</f>
        <v>5454</v>
      </c>
      <c r="J74" s="424">
        <f>J26+J20+J13</f>
        <v>1818</v>
      </c>
      <c r="K74" s="424">
        <f>K26+K20+K13</f>
        <v>3636</v>
      </c>
      <c r="L74" s="420"/>
      <c r="M74" s="420"/>
      <c r="N74" s="420"/>
      <c r="O74" s="486"/>
      <c r="P74" s="486"/>
      <c r="Q74" s="486"/>
      <c r="R74" s="486"/>
      <c r="S74" s="486"/>
      <c r="T74" s="486"/>
      <c r="U74" s="486"/>
      <c r="V74" s="486"/>
    </row>
    <row r="75" spans="1:22" s="70" customFormat="1" ht="12" customHeight="1">
      <c r="A75" s="213"/>
      <c r="B75" s="341" t="s">
        <v>319</v>
      </c>
      <c r="C75" s="342"/>
      <c r="D75" s="342"/>
      <c r="E75" s="342"/>
      <c r="F75" s="421"/>
      <c r="G75" s="421"/>
      <c r="H75" s="423"/>
      <c r="I75" s="425"/>
      <c r="J75" s="425"/>
      <c r="K75" s="425"/>
      <c r="L75" s="421"/>
      <c r="M75" s="421"/>
      <c r="N75" s="421"/>
      <c r="O75" s="487"/>
      <c r="P75" s="487"/>
      <c r="Q75" s="487"/>
      <c r="R75" s="487"/>
      <c r="S75" s="487"/>
      <c r="T75" s="487"/>
      <c r="U75" s="487"/>
      <c r="V75" s="487"/>
    </row>
    <row r="76" spans="1:22" s="70" customFormat="1" ht="12" customHeight="1">
      <c r="A76" s="214"/>
      <c r="B76" s="408"/>
      <c r="C76" s="409"/>
      <c r="D76" s="409"/>
      <c r="E76" s="409"/>
      <c r="F76" s="421"/>
      <c r="G76" s="421"/>
      <c r="H76" s="423"/>
      <c r="I76" s="425"/>
      <c r="J76" s="425"/>
      <c r="K76" s="425"/>
      <c r="L76" s="421"/>
      <c r="M76" s="421"/>
      <c r="N76" s="421"/>
      <c r="O76" s="488"/>
      <c r="P76" s="488"/>
      <c r="Q76" s="488"/>
      <c r="R76" s="488"/>
      <c r="S76" s="488"/>
      <c r="T76" s="488"/>
      <c r="U76" s="488"/>
      <c r="V76" s="488"/>
    </row>
    <row r="77" spans="1:22" s="70" customFormat="1" ht="12" customHeight="1">
      <c r="A77" s="212"/>
      <c r="B77" s="411" t="s">
        <v>144</v>
      </c>
      <c r="C77" s="412"/>
      <c r="D77" s="412"/>
      <c r="E77" s="413"/>
      <c r="F77" s="118"/>
      <c r="G77" s="69"/>
      <c r="H77" s="120"/>
      <c r="I77" s="69"/>
      <c r="J77" s="119"/>
      <c r="K77" s="58"/>
      <c r="L77" s="119"/>
      <c r="M77" s="69"/>
      <c r="N77" s="111"/>
      <c r="O77" s="432">
        <v>54</v>
      </c>
      <c r="P77" s="432">
        <v>54</v>
      </c>
      <c r="Q77" s="432">
        <v>54</v>
      </c>
      <c r="R77" s="432">
        <v>54</v>
      </c>
      <c r="S77" s="432">
        <v>54</v>
      </c>
      <c r="T77" s="432">
        <v>54</v>
      </c>
      <c r="U77" s="432">
        <v>54</v>
      </c>
      <c r="V77" s="432">
        <v>54</v>
      </c>
    </row>
    <row r="78" spans="1:22" s="81" customFormat="1" ht="12" customHeight="1">
      <c r="A78" s="214"/>
      <c r="B78" s="438"/>
      <c r="C78" s="439"/>
      <c r="D78" s="439"/>
      <c r="E78" s="440"/>
      <c r="F78" s="121"/>
      <c r="G78" s="114"/>
      <c r="H78" s="123"/>
      <c r="I78" s="114"/>
      <c r="J78" s="122"/>
      <c r="K78" s="59"/>
      <c r="L78" s="122"/>
      <c r="M78" s="114"/>
      <c r="N78" s="124"/>
      <c r="O78" s="433"/>
      <c r="P78" s="433"/>
      <c r="Q78" s="433"/>
      <c r="R78" s="433"/>
      <c r="S78" s="433"/>
      <c r="T78" s="433"/>
      <c r="U78" s="433"/>
      <c r="V78" s="433"/>
    </row>
    <row r="79" spans="1:22" ht="9.75" customHeight="1">
      <c r="A79" s="162" t="s">
        <v>134</v>
      </c>
      <c r="B79" s="411" t="s">
        <v>135</v>
      </c>
      <c r="C79" s="412"/>
      <c r="D79" s="412"/>
      <c r="E79" s="413"/>
      <c r="F79" s="80"/>
      <c r="G79" s="80"/>
      <c r="H79" s="80"/>
      <c r="I79" s="429" t="s">
        <v>240</v>
      </c>
      <c r="J79" s="85"/>
      <c r="K79" s="182"/>
      <c r="L79" s="133"/>
      <c r="M79" s="89"/>
      <c r="N79" s="89"/>
      <c r="O79" s="89" t="s">
        <v>148</v>
      </c>
      <c r="P79" s="89" t="s">
        <v>148</v>
      </c>
      <c r="Q79" s="89" t="s">
        <v>243</v>
      </c>
      <c r="R79" s="89" t="s">
        <v>148</v>
      </c>
      <c r="S79" s="89"/>
      <c r="T79" s="89"/>
      <c r="U79" s="89"/>
      <c r="V79" s="89"/>
    </row>
    <row r="80" spans="1:22" s="84" customFormat="1" ht="9.75" customHeight="1">
      <c r="A80" s="41" t="s">
        <v>241</v>
      </c>
      <c r="B80" s="411" t="s">
        <v>182</v>
      </c>
      <c r="C80" s="412"/>
      <c r="D80" s="412"/>
      <c r="E80" s="413"/>
      <c r="F80" s="386"/>
      <c r="G80" s="417"/>
      <c r="H80" s="417"/>
      <c r="I80" s="430"/>
      <c r="J80" s="417"/>
      <c r="K80" s="434"/>
      <c r="L80" s="126"/>
      <c r="M80" s="89"/>
      <c r="N80" s="129"/>
      <c r="O80" s="89"/>
      <c r="P80" s="129"/>
      <c r="Q80" s="89"/>
      <c r="R80" s="129"/>
      <c r="S80" s="89" t="s">
        <v>181</v>
      </c>
      <c r="T80" s="129" t="s">
        <v>244</v>
      </c>
      <c r="U80" s="89"/>
      <c r="V80" s="130"/>
    </row>
    <row r="81" spans="1:22" s="84" customFormat="1" ht="9.75" customHeight="1">
      <c r="A81" s="41"/>
      <c r="B81" s="414" t="s">
        <v>183</v>
      </c>
      <c r="C81" s="415"/>
      <c r="D81" s="415"/>
      <c r="E81" s="416"/>
      <c r="F81" s="387"/>
      <c r="G81" s="417"/>
      <c r="H81" s="417"/>
      <c r="I81" s="431"/>
      <c r="J81" s="417"/>
      <c r="K81" s="434"/>
      <c r="L81" s="135"/>
      <c r="M81" s="82"/>
      <c r="N81" s="131"/>
      <c r="O81" s="82"/>
      <c r="P81" s="131"/>
      <c r="Q81" s="82"/>
      <c r="R81" s="131"/>
      <c r="S81" s="82"/>
      <c r="T81" s="131"/>
      <c r="U81" s="82"/>
      <c r="V81" s="132"/>
    </row>
    <row r="82" spans="1:22" s="84" customFormat="1" ht="9.75" customHeight="1">
      <c r="A82" s="441" t="s">
        <v>147</v>
      </c>
      <c r="B82" s="411" t="s">
        <v>145</v>
      </c>
      <c r="C82" s="412"/>
      <c r="D82" s="412"/>
      <c r="E82" s="413"/>
      <c r="F82" s="386"/>
      <c r="G82" s="115"/>
      <c r="H82" s="115"/>
      <c r="I82" s="418" t="s">
        <v>146</v>
      </c>
      <c r="J82" s="115"/>
      <c r="K82" s="154"/>
      <c r="L82" s="135"/>
      <c r="M82" s="82"/>
      <c r="N82" s="131"/>
      <c r="O82" s="82"/>
      <c r="P82" s="131"/>
      <c r="Q82" s="82"/>
      <c r="R82" s="131"/>
      <c r="S82" s="82"/>
      <c r="T82" s="131"/>
      <c r="U82" s="82"/>
      <c r="V82" s="132"/>
    </row>
    <row r="83" spans="1:22" s="84" customFormat="1" ht="9.75" customHeight="1">
      <c r="A83" s="442"/>
      <c r="B83" s="438" t="s">
        <v>94</v>
      </c>
      <c r="C83" s="439"/>
      <c r="D83" s="439"/>
      <c r="E83" s="440"/>
      <c r="F83" s="387"/>
      <c r="G83" s="115"/>
      <c r="H83" s="115"/>
      <c r="I83" s="419"/>
      <c r="J83" s="115"/>
      <c r="K83" s="154"/>
      <c r="L83" s="135"/>
      <c r="M83" s="82"/>
      <c r="N83" s="131"/>
      <c r="O83" s="82"/>
      <c r="P83" s="131"/>
      <c r="Q83" s="82"/>
      <c r="R83" s="131"/>
      <c r="S83" s="82"/>
      <c r="T83" s="131"/>
      <c r="U83" s="82" t="s">
        <v>261</v>
      </c>
      <c r="V83" s="132" t="s">
        <v>252</v>
      </c>
    </row>
    <row r="84" spans="1:22" s="84" customFormat="1" ht="9.75" customHeight="1">
      <c r="A84" s="198" t="s">
        <v>184</v>
      </c>
      <c r="B84" s="344" t="s">
        <v>185</v>
      </c>
      <c r="C84" s="345"/>
      <c r="D84" s="345"/>
      <c r="E84" s="346"/>
      <c r="F84" s="136"/>
      <c r="G84" s="80"/>
      <c r="H84" s="80"/>
      <c r="I84" s="85" t="s">
        <v>287</v>
      </c>
      <c r="J84" s="80"/>
      <c r="K84" s="83"/>
      <c r="L84" s="82"/>
      <c r="M84" s="82"/>
      <c r="N84" s="82"/>
      <c r="O84" s="80"/>
      <c r="P84" s="80"/>
      <c r="Q84" s="80"/>
      <c r="R84" s="80"/>
      <c r="S84" s="80"/>
      <c r="T84" s="80"/>
      <c r="U84" s="80"/>
      <c r="V84" s="83"/>
    </row>
    <row r="85" spans="1:22" s="84" customFormat="1" ht="9.75" customHeight="1">
      <c r="A85" s="441" t="s">
        <v>149</v>
      </c>
      <c r="B85" s="411" t="s">
        <v>150</v>
      </c>
      <c r="C85" s="412"/>
      <c r="D85" s="412"/>
      <c r="E85" s="413"/>
      <c r="F85" s="386"/>
      <c r="G85" s="386"/>
      <c r="H85" s="386"/>
      <c r="I85" s="418" t="s">
        <v>146</v>
      </c>
      <c r="J85" s="386"/>
      <c r="K85" s="427"/>
      <c r="L85" s="386"/>
      <c r="M85" s="386"/>
      <c r="N85" s="386"/>
      <c r="O85" s="386"/>
      <c r="P85" s="386"/>
      <c r="Q85" s="386"/>
      <c r="R85" s="386"/>
      <c r="S85" s="386"/>
      <c r="T85" s="386"/>
      <c r="U85" s="386"/>
      <c r="V85" s="427" t="s">
        <v>146</v>
      </c>
    </row>
    <row r="86" spans="1:22" s="84" customFormat="1" ht="9.75" customHeight="1">
      <c r="A86" s="442"/>
      <c r="B86" s="344" t="s">
        <v>93</v>
      </c>
      <c r="C86" s="345"/>
      <c r="D86" s="345"/>
      <c r="E86" s="346"/>
      <c r="F86" s="410"/>
      <c r="G86" s="410"/>
      <c r="H86" s="410"/>
      <c r="I86" s="426"/>
      <c r="J86" s="410"/>
      <c r="K86" s="428"/>
      <c r="L86" s="410"/>
      <c r="M86" s="410"/>
      <c r="N86" s="410"/>
      <c r="O86" s="410"/>
      <c r="P86" s="410"/>
      <c r="Q86" s="410"/>
      <c r="R86" s="410"/>
      <c r="S86" s="410"/>
      <c r="T86" s="410"/>
      <c r="U86" s="410"/>
      <c r="V86" s="428"/>
    </row>
    <row r="87" spans="1:22" s="84" customFormat="1" ht="9.75" customHeight="1">
      <c r="A87" s="306" t="s">
        <v>151</v>
      </c>
      <c r="B87" s="397" t="s">
        <v>152</v>
      </c>
      <c r="C87" s="398"/>
      <c r="D87" s="398"/>
      <c r="E87" s="398"/>
      <c r="F87" s="137"/>
      <c r="G87" s="89"/>
      <c r="H87" s="129"/>
      <c r="I87" s="386" t="s">
        <v>148</v>
      </c>
      <c r="J87" s="129"/>
      <c r="K87" s="90"/>
      <c r="L87" s="129"/>
      <c r="M87" s="89"/>
      <c r="N87" s="129"/>
      <c r="O87" s="89"/>
      <c r="P87" s="129"/>
      <c r="Q87" s="89"/>
      <c r="R87" s="129"/>
      <c r="S87" s="89"/>
      <c r="T87" s="129"/>
      <c r="U87" s="89"/>
      <c r="V87" s="130"/>
    </row>
    <row r="88" spans="1:22" s="84" customFormat="1" ht="9.75" customHeight="1">
      <c r="A88" s="307"/>
      <c r="B88" s="400" t="s">
        <v>153</v>
      </c>
      <c r="C88" s="401"/>
      <c r="D88" s="401"/>
      <c r="E88" s="401"/>
      <c r="F88" s="138"/>
      <c r="G88" s="115"/>
      <c r="H88" s="128"/>
      <c r="I88" s="410"/>
      <c r="J88" s="128"/>
      <c r="K88" s="127"/>
      <c r="L88" s="128"/>
      <c r="M88" s="115"/>
      <c r="N88" s="128"/>
      <c r="O88" s="115"/>
      <c r="P88" s="128"/>
      <c r="Q88" s="115"/>
      <c r="R88" s="128"/>
      <c r="S88" s="115"/>
      <c r="T88" s="128"/>
      <c r="U88" s="115"/>
      <c r="V88" s="134"/>
    </row>
    <row r="89" spans="1:22" s="84" customFormat="1" ht="9.75" customHeight="1">
      <c r="A89" s="306" t="s">
        <v>154</v>
      </c>
      <c r="B89" s="397" t="s">
        <v>288</v>
      </c>
      <c r="C89" s="398"/>
      <c r="D89" s="398"/>
      <c r="E89" s="398"/>
      <c r="F89" s="137"/>
      <c r="G89" s="89"/>
      <c r="H89" s="129"/>
      <c r="I89" s="386" t="s">
        <v>148</v>
      </c>
      <c r="J89" s="129"/>
      <c r="K89" s="90"/>
      <c r="L89" s="129"/>
      <c r="M89" s="89"/>
      <c r="N89" s="129"/>
      <c r="O89" s="89"/>
      <c r="P89" s="129"/>
      <c r="Q89" s="89"/>
      <c r="R89" s="129"/>
      <c r="S89" s="89"/>
      <c r="T89" s="129"/>
      <c r="U89" s="89"/>
      <c r="V89" s="130"/>
    </row>
    <row r="90" spans="1:22" s="84" customFormat="1" ht="9.75" customHeight="1">
      <c r="A90" s="385"/>
      <c r="B90" s="400" t="s">
        <v>289</v>
      </c>
      <c r="C90" s="401"/>
      <c r="D90" s="401"/>
      <c r="E90" s="401"/>
      <c r="F90" s="138"/>
      <c r="G90" s="115"/>
      <c r="H90" s="128"/>
      <c r="I90" s="410"/>
      <c r="J90" s="128"/>
      <c r="K90" s="127"/>
      <c r="L90" s="128"/>
      <c r="M90" s="115"/>
      <c r="N90" s="128"/>
      <c r="O90" s="115"/>
      <c r="P90" s="128"/>
      <c r="Q90" s="115"/>
      <c r="R90" s="128"/>
      <c r="S90" s="115"/>
      <c r="T90" s="128"/>
      <c r="U90" s="115"/>
      <c r="V90" s="134"/>
    </row>
    <row r="91" spans="1:22" s="84" customFormat="1" ht="9.75" customHeight="1">
      <c r="A91" s="307"/>
      <c r="B91" s="400" t="s">
        <v>290</v>
      </c>
      <c r="C91" s="401"/>
      <c r="D91" s="401"/>
      <c r="E91" s="401"/>
      <c r="F91" s="138"/>
      <c r="G91" s="115"/>
      <c r="H91" s="128"/>
      <c r="I91" s="410"/>
      <c r="J91" s="128"/>
      <c r="K91" s="127"/>
      <c r="L91" s="128"/>
      <c r="M91" s="115"/>
      <c r="N91" s="128"/>
      <c r="O91" s="115"/>
      <c r="P91" s="128"/>
      <c r="Q91" s="115"/>
      <c r="R91" s="128"/>
      <c r="S91" s="115"/>
      <c r="T91" s="128"/>
      <c r="U91" s="82"/>
      <c r="V91" s="189"/>
    </row>
    <row r="92" spans="1:22" s="84" customFormat="1" ht="9.75" customHeight="1">
      <c r="A92" s="306" t="s">
        <v>242</v>
      </c>
      <c r="B92" s="397" t="s">
        <v>155</v>
      </c>
      <c r="C92" s="398"/>
      <c r="D92" s="398"/>
      <c r="E92" s="399"/>
      <c r="F92" s="229"/>
      <c r="G92" s="89"/>
      <c r="H92" s="89"/>
      <c r="I92" s="386" t="s">
        <v>148</v>
      </c>
      <c r="J92" s="89"/>
      <c r="K92" s="89"/>
      <c r="L92" s="90"/>
      <c r="M92" s="89"/>
      <c r="N92" s="89"/>
      <c r="O92" s="89"/>
      <c r="P92" s="89"/>
      <c r="Q92" s="89"/>
      <c r="R92" s="89"/>
      <c r="S92" s="89"/>
      <c r="T92" s="89"/>
      <c r="U92" s="126"/>
      <c r="V92" s="89"/>
    </row>
    <row r="93" spans="1:22" s="84" customFormat="1" ht="9.75" customHeight="1">
      <c r="A93" s="307"/>
      <c r="B93" s="360" t="s">
        <v>291</v>
      </c>
      <c r="C93" s="361"/>
      <c r="D93" s="361"/>
      <c r="E93" s="362"/>
      <c r="F93" s="136"/>
      <c r="G93" s="82"/>
      <c r="H93" s="82"/>
      <c r="I93" s="387"/>
      <c r="J93" s="82"/>
      <c r="K93" s="82"/>
      <c r="L93" s="230"/>
      <c r="M93" s="82"/>
      <c r="N93" s="82"/>
      <c r="O93" s="82"/>
      <c r="P93" s="82"/>
      <c r="Q93" s="82"/>
      <c r="R93" s="82"/>
      <c r="S93" s="82"/>
      <c r="T93" s="82"/>
      <c r="U93" s="231"/>
      <c r="V93" s="82"/>
    </row>
    <row r="94" spans="1:22" s="84" customFormat="1" ht="9.75" customHeight="1">
      <c r="A94" s="306" t="s">
        <v>156</v>
      </c>
      <c r="B94" s="397" t="s">
        <v>155</v>
      </c>
      <c r="C94" s="398"/>
      <c r="D94" s="398"/>
      <c r="E94" s="399"/>
      <c r="F94" s="229"/>
      <c r="G94" s="89"/>
      <c r="H94" s="89"/>
      <c r="I94" s="386" t="s">
        <v>148</v>
      </c>
      <c r="J94" s="89"/>
      <c r="K94" s="89"/>
      <c r="L94" s="90"/>
      <c r="M94" s="89"/>
      <c r="N94" s="89"/>
      <c r="O94" s="89"/>
      <c r="P94" s="89"/>
      <c r="Q94" s="89"/>
      <c r="R94" s="89"/>
      <c r="S94" s="89"/>
      <c r="T94" s="89"/>
      <c r="U94" s="126"/>
      <c r="V94" s="89"/>
    </row>
    <row r="95" spans="1:22" s="84" customFormat="1" ht="9.75" customHeight="1">
      <c r="A95" s="307"/>
      <c r="B95" s="360" t="s">
        <v>292</v>
      </c>
      <c r="C95" s="361"/>
      <c r="D95" s="361"/>
      <c r="E95" s="362"/>
      <c r="F95" s="136"/>
      <c r="G95" s="82"/>
      <c r="H95" s="82"/>
      <c r="I95" s="387"/>
      <c r="J95" s="82"/>
      <c r="K95" s="82"/>
      <c r="L95" s="230"/>
      <c r="M95" s="82"/>
      <c r="N95" s="82"/>
      <c r="O95" s="82"/>
      <c r="P95" s="82"/>
      <c r="Q95" s="82"/>
      <c r="R95" s="82"/>
      <c r="S95" s="82"/>
      <c r="T95" s="82"/>
      <c r="U95" s="231"/>
      <c r="V95" s="82"/>
    </row>
    <row r="96" spans="1:23" s="84" customFormat="1" ht="9.75" customHeight="1">
      <c r="A96" s="306"/>
      <c r="B96" s="388" t="s">
        <v>308</v>
      </c>
      <c r="C96" s="389"/>
      <c r="D96" s="389"/>
      <c r="E96" s="389"/>
      <c r="F96" s="389"/>
      <c r="G96" s="389"/>
      <c r="H96" s="389"/>
      <c r="I96" s="389"/>
      <c r="J96" s="389"/>
      <c r="K96" s="389"/>
      <c r="L96" s="390"/>
      <c r="M96" s="160"/>
      <c r="N96" s="86" t="s">
        <v>157</v>
      </c>
      <c r="O96" s="203">
        <v>0</v>
      </c>
      <c r="P96" s="204">
        <v>2</v>
      </c>
      <c r="Q96" s="204">
        <v>2</v>
      </c>
      <c r="R96" s="204">
        <v>4</v>
      </c>
      <c r="S96" s="204">
        <v>3</v>
      </c>
      <c r="T96" s="204">
        <v>4</v>
      </c>
      <c r="U96" s="204">
        <v>4</v>
      </c>
      <c r="V96" s="204">
        <v>2</v>
      </c>
      <c r="W96" s="134"/>
    </row>
    <row r="97" spans="1:22" s="84" customFormat="1" ht="9.75" customHeight="1">
      <c r="A97" s="385"/>
      <c r="B97" s="391"/>
      <c r="C97" s="392"/>
      <c r="D97" s="392"/>
      <c r="E97" s="392"/>
      <c r="F97" s="392"/>
      <c r="G97" s="392"/>
      <c r="H97" s="392"/>
      <c r="I97" s="392"/>
      <c r="J97" s="392"/>
      <c r="K97" s="392"/>
      <c r="L97" s="393"/>
      <c r="M97" s="157"/>
      <c r="N97" s="86" t="s">
        <v>158</v>
      </c>
      <c r="O97" s="203">
        <v>3</v>
      </c>
      <c r="P97" s="204">
        <v>7</v>
      </c>
      <c r="Q97" s="204">
        <v>1</v>
      </c>
      <c r="R97" s="204">
        <v>9</v>
      </c>
      <c r="S97" s="204">
        <v>4</v>
      </c>
      <c r="T97" s="204">
        <v>6</v>
      </c>
      <c r="U97" s="204">
        <v>6</v>
      </c>
      <c r="V97" s="204">
        <v>4</v>
      </c>
    </row>
    <row r="98" spans="1:22" s="139" customFormat="1" ht="9.75" customHeight="1">
      <c r="A98" s="385"/>
      <c r="B98" s="391"/>
      <c r="C98" s="392"/>
      <c r="D98" s="392"/>
      <c r="E98" s="392"/>
      <c r="F98" s="392"/>
      <c r="G98" s="392"/>
      <c r="H98" s="392"/>
      <c r="I98" s="392"/>
      <c r="J98" s="392"/>
      <c r="K98" s="392"/>
      <c r="L98" s="393"/>
      <c r="M98" s="157"/>
      <c r="N98" s="141" t="s">
        <v>159</v>
      </c>
      <c r="O98" s="383">
        <v>10</v>
      </c>
      <c r="P98" s="381">
        <v>5</v>
      </c>
      <c r="Q98" s="381">
        <v>17</v>
      </c>
      <c r="R98" s="381">
        <v>7</v>
      </c>
      <c r="S98" s="381">
        <v>9</v>
      </c>
      <c r="T98" s="381">
        <v>3</v>
      </c>
      <c r="U98" s="381">
        <v>1</v>
      </c>
      <c r="V98" s="381">
        <v>1</v>
      </c>
    </row>
    <row r="99" spans="1:22" s="87" customFormat="1" ht="9.75" customHeight="1">
      <c r="A99" s="37"/>
      <c r="B99" s="394"/>
      <c r="C99" s="395"/>
      <c r="D99" s="395"/>
      <c r="E99" s="395"/>
      <c r="F99" s="395"/>
      <c r="G99" s="395"/>
      <c r="H99" s="395"/>
      <c r="I99" s="395"/>
      <c r="J99" s="395"/>
      <c r="K99" s="395"/>
      <c r="L99" s="396"/>
      <c r="M99" s="161"/>
      <c r="N99" s="140" t="s">
        <v>160</v>
      </c>
      <c r="O99" s="384"/>
      <c r="P99" s="382"/>
      <c r="Q99" s="382"/>
      <c r="R99" s="382"/>
      <c r="S99" s="382"/>
      <c r="T99" s="382"/>
      <c r="U99" s="382"/>
      <c r="V99" s="382"/>
    </row>
    <row r="100" spans="1:22" ht="12.75">
      <c r="A100" s="209" t="s">
        <v>312</v>
      </c>
      <c r="B100" s="376" t="s">
        <v>249</v>
      </c>
      <c r="C100" s="377"/>
      <c r="D100" s="377"/>
      <c r="E100" s="378"/>
      <c r="F100" s="232"/>
      <c r="G100" s="233"/>
      <c r="H100" s="233"/>
      <c r="I100" s="233"/>
      <c r="J100" s="233"/>
      <c r="K100" s="233"/>
      <c r="L100" s="233"/>
      <c r="M100" s="233"/>
      <c r="N100" s="233"/>
      <c r="O100" s="233"/>
      <c r="P100" s="233"/>
      <c r="Q100" s="234"/>
      <c r="R100" s="234"/>
      <c r="S100" s="234"/>
      <c r="T100" s="234"/>
      <c r="U100" s="234"/>
      <c r="V100" s="228"/>
    </row>
    <row r="101" spans="1:22" ht="12.75">
      <c r="A101" s="164" t="s">
        <v>251</v>
      </c>
      <c r="B101" s="348" t="s">
        <v>307</v>
      </c>
      <c r="C101" s="349"/>
      <c r="D101" s="349"/>
      <c r="E101" s="350"/>
      <c r="F101" s="46"/>
      <c r="G101" s="46"/>
      <c r="H101" s="46"/>
      <c r="I101" s="80">
        <v>16</v>
      </c>
      <c r="J101" s="80"/>
      <c r="K101" s="80">
        <v>16</v>
      </c>
      <c r="L101" s="80"/>
      <c r="M101" s="80"/>
      <c r="N101" s="80">
        <v>16</v>
      </c>
      <c r="O101" s="379">
        <v>4</v>
      </c>
      <c r="P101" s="380"/>
      <c r="Q101" s="379">
        <v>4</v>
      </c>
      <c r="R101" s="380"/>
      <c r="S101" s="379">
        <v>4</v>
      </c>
      <c r="T101" s="380"/>
      <c r="U101" s="417">
        <v>4</v>
      </c>
      <c r="V101" s="417"/>
    </row>
    <row r="102" spans="1:22" ht="12.75">
      <c r="A102" s="164"/>
      <c r="B102" s="363" t="s">
        <v>250</v>
      </c>
      <c r="C102" s="363"/>
      <c r="D102" s="363"/>
      <c r="E102" s="363"/>
      <c r="F102" s="181"/>
      <c r="G102" s="181"/>
      <c r="H102" s="181"/>
      <c r="I102" s="180">
        <f>SUM(I101:I101)</f>
        <v>16</v>
      </c>
      <c r="J102" s="180"/>
      <c r="K102" s="180">
        <f>SUM(K101:K101)</f>
        <v>16</v>
      </c>
      <c r="L102" s="180"/>
      <c r="M102" s="180"/>
      <c r="N102" s="180">
        <v>16</v>
      </c>
      <c r="O102" s="363">
        <v>4</v>
      </c>
      <c r="P102" s="363"/>
      <c r="Q102" s="363">
        <v>4</v>
      </c>
      <c r="R102" s="363"/>
      <c r="S102" s="579">
        <f>SUM(S101:T101)</f>
        <v>4</v>
      </c>
      <c r="T102" s="580"/>
      <c r="U102" s="579">
        <f>SUM(U101:V101)</f>
        <v>4</v>
      </c>
      <c r="V102" s="580"/>
    </row>
    <row r="103" spans="1:2" ht="12.75">
      <c r="A103" s="211" t="s">
        <v>262</v>
      </c>
      <c r="B103" s="208"/>
    </row>
    <row r="104" spans="1:2" ht="12.75">
      <c r="A104" s="210"/>
      <c r="B104" s="39"/>
    </row>
    <row r="107" spans="1:12" ht="15.75">
      <c r="A107" s="375" t="s">
        <v>326</v>
      </c>
      <c r="B107" s="375"/>
      <c r="C107" s="375"/>
      <c r="D107" s="375"/>
      <c r="E107" s="375"/>
      <c r="F107" s="375"/>
      <c r="G107" s="375"/>
      <c r="H107" s="375"/>
      <c r="I107" s="375"/>
      <c r="J107" s="375"/>
      <c r="K107" s="375"/>
      <c r="L107" s="375"/>
    </row>
    <row r="108" spans="12:20" ht="13.5" thickBot="1">
      <c r="L108" s="39"/>
      <c r="M108" s="39"/>
      <c r="N108" s="39"/>
      <c r="O108" s="39"/>
      <c r="P108" s="39"/>
      <c r="Q108" s="39"/>
      <c r="R108" s="39"/>
      <c r="S108" s="39"/>
      <c r="T108" s="39"/>
    </row>
    <row r="109" spans="2:20" ht="12.75">
      <c r="B109" s="364" t="s">
        <v>327</v>
      </c>
      <c r="C109" s="365"/>
      <c r="D109" s="365"/>
      <c r="E109" s="365"/>
      <c r="F109" s="365"/>
      <c r="G109" s="365"/>
      <c r="H109" s="369"/>
      <c r="I109" s="370"/>
      <c r="J109" s="370"/>
      <c r="K109" s="371"/>
      <c r="L109" s="577"/>
      <c r="M109" s="578"/>
      <c r="N109" s="578"/>
      <c r="O109" s="578"/>
      <c r="P109" s="578"/>
      <c r="Q109" s="578"/>
      <c r="R109" s="578"/>
      <c r="S109" s="578"/>
      <c r="T109" s="39"/>
    </row>
    <row r="110" spans="2:20" ht="13.5" thickBot="1">
      <c r="B110" s="366"/>
      <c r="C110" s="367"/>
      <c r="D110" s="367"/>
      <c r="E110" s="367"/>
      <c r="F110" s="367"/>
      <c r="G110" s="367"/>
      <c r="H110" s="372"/>
      <c r="I110" s="373"/>
      <c r="J110" s="373"/>
      <c r="K110" s="374"/>
      <c r="L110" s="577"/>
      <c r="M110" s="578"/>
      <c r="N110" s="578"/>
      <c r="O110" s="578"/>
      <c r="P110" s="578"/>
      <c r="Q110" s="578"/>
      <c r="R110" s="578"/>
      <c r="S110" s="578"/>
      <c r="T110" s="39"/>
    </row>
    <row r="111" spans="2:20" ht="12.75">
      <c r="B111" s="179" t="s">
        <v>254</v>
      </c>
      <c r="C111" s="368" t="s">
        <v>255</v>
      </c>
      <c r="D111" s="368"/>
      <c r="E111" s="368"/>
      <c r="F111" s="368"/>
      <c r="G111" s="368"/>
      <c r="H111" s="356" t="s">
        <v>256</v>
      </c>
      <c r="I111" s="357"/>
      <c r="J111" s="368" t="s">
        <v>257</v>
      </c>
      <c r="K111" s="368"/>
      <c r="L111" s="199"/>
      <c r="M111" s="343"/>
      <c r="N111" s="343"/>
      <c r="O111" s="343"/>
      <c r="P111" s="343"/>
      <c r="Q111" s="343"/>
      <c r="R111" s="343"/>
      <c r="S111" s="343"/>
      <c r="T111" s="39"/>
    </row>
    <row r="112" spans="2:20" ht="12.75">
      <c r="B112" s="169" t="s">
        <v>75</v>
      </c>
      <c r="C112" s="405" t="s">
        <v>258</v>
      </c>
      <c r="D112" s="406"/>
      <c r="E112" s="406"/>
      <c r="F112" s="406"/>
      <c r="G112" s="407"/>
      <c r="H112" s="358" t="s">
        <v>133</v>
      </c>
      <c r="I112" s="359"/>
      <c r="J112" s="354" t="s">
        <v>74</v>
      </c>
      <c r="K112" s="355"/>
      <c r="L112" s="200"/>
      <c r="M112" s="343"/>
      <c r="N112" s="343"/>
      <c r="O112" s="343"/>
      <c r="P112" s="343"/>
      <c r="Q112" s="343"/>
      <c r="R112" s="343"/>
      <c r="S112" s="343"/>
      <c r="T112" s="39"/>
    </row>
    <row r="113" spans="2:20" ht="12.75">
      <c r="B113" s="169" t="s">
        <v>78</v>
      </c>
      <c r="C113" s="405" t="s">
        <v>259</v>
      </c>
      <c r="D113" s="406"/>
      <c r="E113" s="406"/>
      <c r="F113" s="406"/>
      <c r="G113" s="407"/>
      <c r="H113" s="358">
        <v>4</v>
      </c>
      <c r="I113" s="359"/>
      <c r="J113" s="354">
        <v>4</v>
      </c>
      <c r="K113" s="355"/>
      <c r="L113" s="200"/>
      <c r="M113" s="343"/>
      <c r="N113" s="343"/>
      <c r="O113" s="343"/>
      <c r="P113" s="343"/>
      <c r="Q113" s="343"/>
      <c r="R113" s="343"/>
      <c r="S113" s="343"/>
      <c r="T113" s="39"/>
    </row>
    <row r="114" spans="2:20" ht="12.75">
      <c r="B114" s="573" t="s">
        <v>250</v>
      </c>
      <c r="C114" s="574"/>
      <c r="D114" s="574"/>
      <c r="E114" s="574"/>
      <c r="F114" s="574"/>
      <c r="G114" s="575"/>
      <c r="H114" s="358"/>
      <c r="I114" s="359"/>
      <c r="J114" s="354" t="s">
        <v>71</v>
      </c>
      <c r="K114" s="355"/>
      <c r="L114" s="200"/>
      <c r="M114" s="343"/>
      <c r="N114" s="343"/>
      <c r="O114" s="343"/>
      <c r="P114" s="343"/>
      <c r="Q114" s="343"/>
      <c r="R114" s="343"/>
      <c r="S114" s="343"/>
      <c r="T114" s="39"/>
    </row>
    <row r="115" spans="2:20" ht="12.75">
      <c r="B115" s="170"/>
      <c r="C115" s="170"/>
      <c r="D115" s="170"/>
      <c r="E115" s="170"/>
      <c r="F115" s="170"/>
      <c r="G115" s="170"/>
      <c r="H115" s="171"/>
      <c r="I115" s="171"/>
      <c r="J115" s="172"/>
      <c r="K115" s="172"/>
      <c r="L115" s="177"/>
      <c r="M115" s="343"/>
      <c r="N115" s="343"/>
      <c r="O115" s="343"/>
      <c r="P115" s="343"/>
      <c r="Q115" s="343"/>
      <c r="R115" s="343"/>
      <c r="S115" s="343"/>
      <c r="T115" s="39"/>
    </row>
    <row r="116" spans="2:20" ht="12.75">
      <c r="B116" s="166"/>
      <c r="C116" s="167"/>
      <c r="D116" s="168"/>
      <c r="E116" s="168"/>
      <c r="F116" s="168"/>
      <c r="G116" s="168"/>
      <c r="H116" s="173"/>
      <c r="I116" s="166"/>
      <c r="J116" s="166"/>
      <c r="K116" s="201"/>
      <c r="L116" s="177"/>
      <c r="M116" s="343"/>
      <c r="N116" s="343"/>
      <c r="O116" s="343"/>
      <c r="P116" s="343"/>
      <c r="Q116" s="343"/>
      <c r="R116" s="343"/>
      <c r="S116" s="343"/>
      <c r="T116" s="39"/>
    </row>
    <row r="117" spans="1:20" ht="15.75">
      <c r="A117" s="404" t="s">
        <v>295</v>
      </c>
      <c r="B117" s="404"/>
      <c r="C117" s="404"/>
      <c r="D117" s="404"/>
      <c r="E117" s="404"/>
      <c r="F117" s="404"/>
      <c r="G117" s="404"/>
      <c r="H117" s="404"/>
      <c r="I117" s="404"/>
      <c r="J117" s="166"/>
      <c r="K117" s="201"/>
      <c r="L117" s="177"/>
      <c r="M117" s="343"/>
      <c r="N117" s="343"/>
      <c r="O117" s="343"/>
      <c r="P117" s="343"/>
      <c r="Q117" s="343"/>
      <c r="R117" s="343"/>
      <c r="S117" s="343"/>
      <c r="T117" s="39"/>
    </row>
    <row r="118" spans="2:20" ht="15">
      <c r="B118" s="166"/>
      <c r="C118" s="174"/>
      <c r="D118" s="403" t="s">
        <v>296</v>
      </c>
      <c r="E118" s="403"/>
      <c r="F118" s="403"/>
      <c r="G118" s="165"/>
      <c r="H118" s="165"/>
      <c r="I118" s="166"/>
      <c r="J118" s="165"/>
      <c r="K118" s="202"/>
      <c r="L118" s="177"/>
      <c r="M118" s="343"/>
      <c r="N118" s="343"/>
      <c r="O118" s="343"/>
      <c r="P118" s="343"/>
      <c r="Q118" s="343"/>
      <c r="R118" s="343"/>
      <c r="S118" s="343"/>
      <c r="T118" s="39"/>
    </row>
    <row r="119" spans="2:20" ht="15">
      <c r="B119" s="165"/>
      <c r="C119" s="174"/>
      <c r="D119" s="403" t="s">
        <v>260</v>
      </c>
      <c r="E119" s="403"/>
      <c r="F119" s="403"/>
      <c r="G119" s="165"/>
      <c r="H119" s="165"/>
      <c r="I119" s="165"/>
      <c r="J119" s="165"/>
      <c r="K119" s="202"/>
      <c r="L119" s="177"/>
      <c r="M119" s="343"/>
      <c r="N119" s="343"/>
      <c r="O119" s="343"/>
      <c r="P119" s="343"/>
      <c r="Q119" s="343"/>
      <c r="R119" s="343"/>
      <c r="S119" s="343"/>
      <c r="T119" s="39"/>
    </row>
    <row r="120" spans="2:20" ht="15">
      <c r="B120" s="165"/>
      <c r="C120" s="165"/>
      <c r="D120" s="403" t="s">
        <v>253</v>
      </c>
      <c r="E120" s="403"/>
      <c r="F120" s="403"/>
      <c r="G120" s="165"/>
      <c r="H120" s="165"/>
      <c r="I120" s="165"/>
      <c r="J120" s="165"/>
      <c r="K120" s="202"/>
      <c r="L120" s="177"/>
      <c r="M120" s="343"/>
      <c r="N120" s="343"/>
      <c r="O120" s="343"/>
      <c r="P120" s="343"/>
      <c r="Q120" s="343"/>
      <c r="R120" s="343"/>
      <c r="S120" s="343"/>
      <c r="T120" s="39"/>
    </row>
    <row r="121" spans="2:20" ht="15">
      <c r="B121" s="165"/>
      <c r="C121" s="165"/>
      <c r="D121" s="402" t="s">
        <v>297</v>
      </c>
      <c r="E121" s="402"/>
      <c r="F121" s="402"/>
      <c r="G121" s="166"/>
      <c r="H121" s="166"/>
      <c r="I121" s="166"/>
      <c r="J121" s="166"/>
      <c r="K121" s="201"/>
      <c r="L121" s="177"/>
      <c r="M121" s="343"/>
      <c r="N121" s="343"/>
      <c r="O121" s="343"/>
      <c r="P121" s="343"/>
      <c r="Q121" s="343"/>
      <c r="R121" s="343"/>
      <c r="S121" s="343"/>
      <c r="T121" s="39"/>
    </row>
    <row r="122" spans="2:20" ht="12.75">
      <c r="B122" s="165"/>
      <c r="C122" s="165"/>
      <c r="D122" s="165"/>
      <c r="E122" s="165"/>
      <c r="F122" s="165"/>
      <c r="G122" s="165"/>
      <c r="H122" s="165"/>
      <c r="I122" s="165"/>
      <c r="J122" s="165"/>
      <c r="K122" s="202"/>
      <c r="L122" s="177"/>
      <c r="M122" s="343"/>
      <c r="N122" s="343"/>
      <c r="O122" s="343"/>
      <c r="P122" s="343"/>
      <c r="Q122" s="343"/>
      <c r="R122" s="343"/>
      <c r="S122" s="343"/>
      <c r="T122" s="39"/>
    </row>
    <row r="123" spans="1:20" ht="15.75">
      <c r="A123" s="375" t="s">
        <v>294</v>
      </c>
      <c r="B123" s="375"/>
      <c r="C123" s="375"/>
      <c r="D123" s="375"/>
      <c r="E123" s="375"/>
      <c r="F123" s="375"/>
      <c r="G123" s="375"/>
      <c r="H123" s="375"/>
      <c r="I123" s="375"/>
      <c r="J123" s="165"/>
      <c r="K123" s="202"/>
      <c r="L123" s="177"/>
      <c r="M123" s="343"/>
      <c r="N123" s="343"/>
      <c r="O123" s="343"/>
      <c r="P123" s="343"/>
      <c r="Q123" s="343"/>
      <c r="R123" s="343"/>
      <c r="S123" s="343"/>
      <c r="T123" s="39"/>
    </row>
    <row r="124" spans="2:20" ht="12.75">
      <c r="B124" s="165"/>
      <c r="C124" s="174"/>
      <c r="D124" s="165"/>
      <c r="E124" s="165"/>
      <c r="F124" s="165"/>
      <c r="G124" s="165"/>
      <c r="H124" s="165"/>
      <c r="I124" s="165"/>
      <c r="J124" s="165"/>
      <c r="K124" s="202"/>
      <c r="L124" s="177"/>
      <c r="M124" s="178"/>
      <c r="N124" s="178"/>
      <c r="O124" s="178"/>
      <c r="P124" s="178"/>
      <c r="Q124" s="178"/>
      <c r="R124" s="178"/>
      <c r="S124" s="178"/>
      <c r="T124" s="39"/>
    </row>
    <row r="125" spans="1:11" ht="15.75">
      <c r="A125" s="375" t="s">
        <v>298</v>
      </c>
      <c r="B125" s="375"/>
      <c r="C125" s="375"/>
      <c r="D125" s="375"/>
      <c r="E125" s="375"/>
      <c r="F125" s="375"/>
      <c r="G125" s="375"/>
      <c r="H125" s="165"/>
      <c r="I125" s="165"/>
      <c r="J125" s="165"/>
      <c r="K125" s="165"/>
    </row>
    <row r="126" spans="2:19" ht="15">
      <c r="B126" s="165"/>
      <c r="C126" s="165"/>
      <c r="D126" s="576" t="s">
        <v>299</v>
      </c>
      <c r="E126" s="576"/>
      <c r="F126" s="576"/>
      <c r="G126" s="576"/>
      <c r="H126" s="165"/>
      <c r="I126" s="165"/>
      <c r="J126" s="165"/>
      <c r="K126" s="165"/>
      <c r="L126" s="175"/>
      <c r="M126" s="165"/>
      <c r="N126" s="165"/>
      <c r="O126" s="165"/>
      <c r="P126" s="165"/>
      <c r="Q126" s="165"/>
      <c r="R126" s="165"/>
      <c r="S126" s="165"/>
    </row>
    <row r="127" spans="2:19" ht="15">
      <c r="B127" s="165"/>
      <c r="C127" s="174"/>
      <c r="D127" s="576" t="s">
        <v>300</v>
      </c>
      <c r="E127" s="576"/>
      <c r="F127" s="576"/>
      <c r="G127" s="576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</row>
    <row r="128" spans="2:19" ht="15">
      <c r="B128" s="165"/>
      <c r="C128" s="174"/>
      <c r="D128" s="576" t="s">
        <v>301</v>
      </c>
      <c r="E128" s="576"/>
      <c r="F128" s="576"/>
      <c r="G128" s="576"/>
      <c r="H128" s="166"/>
      <c r="I128" s="166"/>
      <c r="J128" s="166"/>
      <c r="K128" s="166"/>
      <c r="L128" s="176"/>
      <c r="M128" s="176"/>
      <c r="N128" s="176"/>
      <c r="O128" s="176"/>
      <c r="P128" s="176"/>
      <c r="Q128" s="176"/>
      <c r="R128" s="176"/>
      <c r="S128" s="176"/>
    </row>
    <row r="129" spans="2:19" ht="15">
      <c r="B129" s="165"/>
      <c r="C129" s="165"/>
      <c r="D129" s="576" t="s">
        <v>136</v>
      </c>
      <c r="E129" s="576"/>
      <c r="F129" s="576"/>
      <c r="G129" s="576"/>
      <c r="H129" s="165"/>
      <c r="I129" s="165"/>
      <c r="J129" s="165"/>
      <c r="K129" s="165"/>
      <c r="L129" s="165"/>
      <c r="M129" s="165"/>
      <c r="N129" s="165"/>
      <c r="O129" s="165"/>
      <c r="P129" s="166"/>
      <c r="Q129" s="166"/>
      <c r="R129" s="166"/>
      <c r="S129" s="166"/>
    </row>
    <row r="130" spans="2:19" ht="12.75">
      <c r="B130" s="165"/>
      <c r="C130" s="572"/>
      <c r="D130" s="572"/>
      <c r="E130" s="572"/>
      <c r="F130" s="572"/>
      <c r="G130" s="572"/>
      <c r="H130" s="572"/>
      <c r="I130" s="165"/>
      <c r="J130" s="165"/>
      <c r="K130" s="165"/>
      <c r="L130" s="165"/>
      <c r="M130" s="165"/>
      <c r="N130" s="165"/>
      <c r="O130" s="165"/>
      <c r="P130" s="166"/>
      <c r="Q130" s="166"/>
      <c r="R130" s="166"/>
      <c r="S130" s="166"/>
    </row>
    <row r="131" spans="2:10" ht="15.75">
      <c r="B131" s="156"/>
      <c r="C131" s="156"/>
      <c r="D131" s="156"/>
      <c r="E131" s="156"/>
      <c r="F131" s="156"/>
      <c r="G131" s="158"/>
      <c r="H131" s="50"/>
      <c r="I131" s="50"/>
      <c r="J131" s="51"/>
    </row>
    <row r="132" spans="1:8" ht="15.75">
      <c r="A132" s="337" t="s">
        <v>302</v>
      </c>
      <c r="B132" s="337"/>
      <c r="C132" s="337"/>
      <c r="G132" s="156"/>
      <c r="H132" s="156"/>
    </row>
    <row r="133" spans="1:8" ht="15.75">
      <c r="A133" s="238"/>
      <c r="B133" s="238"/>
      <c r="C133" s="238"/>
      <c r="G133" s="156"/>
      <c r="H133" s="156"/>
    </row>
    <row r="134" spans="1:8" ht="15.75">
      <c r="A134" s="238"/>
      <c r="B134" s="238"/>
      <c r="C134" s="238"/>
      <c r="G134" s="156"/>
      <c r="H134" s="156"/>
    </row>
    <row r="135" spans="1:8" ht="15.75">
      <c r="A135" s="238"/>
      <c r="B135" s="238"/>
      <c r="C135" s="238"/>
      <c r="G135" s="156"/>
      <c r="H135" s="156"/>
    </row>
    <row r="136" spans="1:8" ht="15.75">
      <c r="A136" s="238"/>
      <c r="B136" s="238"/>
      <c r="C136" s="238"/>
      <c r="G136" s="156"/>
      <c r="H136" s="156"/>
    </row>
    <row r="137" spans="1:8" ht="15.75">
      <c r="A137" s="238"/>
      <c r="B137" s="238"/>
      <c r="C137" s="238"/>
      <c r="G137" s="156"/>
      <c r="H137" s="156"/>
    </row>
    <row r="138" spans="1:8" ht="15.75">
      <c r="A138" s="238"/>
      <c r="B138" s="238"/>
      <c r="C138" s="238"/>
      <c r="G138" s="156"/>
      <c r="H138" s="156"/>
    </row>
    <row r="139" spans="1:8" ht="15.75">
      <c r="A139" s="238"/>
      <c r="B139" s="238"/>
      <c r="C139" s="238"/>
      <c r="G139" s="156"/>
      <c r="H139" s="156"/>
    </row>
    <row r="140" spans="1:8" ht="15.75">
      <c r="A140" s="238"/>
      <c r="B140" s="238"/>
      <c r="C140" s="238"/>
      <c r="G140" s="156"/>
      <c r="H140" s="156"/>
    </row>
    <row r="141" spans="1:8" ht="15.75">
      <c r="A141" s="238"/>
      <c r="B141" s="238"/>
      <c r="C141" s="238"/>
      <c r="G141" s="156"/>
      <c r="H141" s="156"/>
    </row>
    <row r="142" spans="1:8" ht="15.75">
      <c r="A142" s="238"/>
      <c r="B142" s="238"/>
      <c r="C142" s="238"/>
      <c r="G142" s="156"/>
      <c r="H142" s="156"/>
    </row>
    <row r="143" spans="1:8" ht="15.75">
      <c r="A143" s="238"/>
      <c r="B143" s="238"/>
      <c r="C143" s="238"/>
      <c r="G143" s="156"/>
      <c r="H143" s="156"/>
    </row>
    <row r="144" spans="1:8" ht="15.75">
      <c r="A144" s="238"/>
      <c r="B144" s="238"/>
      <c r="C144" s="238"/>
      <c r="G144" s="156"/>
      <c r="H144" s="156"/>
    </row>
    <row r="145" spans="1:8" ht="15.75">
      <c r="A145" s="238"/>
      <c r="B145" s="238"/>
      <c r="C145" s="238"/>
      <c r="G145" s="156"/>
      <c r="H145" s="156"/>
    </row>
    <row r="146" spans="1:8" ht="15.75">
      <c r="A146" s="238"/>
      <c r="B146" s="238"/>
      <c r="C146" s="238"/>
      <c r="G146" s="156"/>
      <c r="H146" s="156"/>
    </row>
    <row r="147" spans="1:8" ht="15.75">
      <c r="A147" s="238"/>
      <c r="B147" s="238"/>
      <c r="C147" s="238"/>
      <c r="G147" s="156"/>
      <c r="H147" s="156"/>
    </row>
    <row r="148" spans="1:8" ht="15.75">
      <c r="A148" s="238"/>
      <c r="B148" s="238"/>
      <c r="C148" s="238"/>
      <c r="G148" s="156"/>
      <c r="H148" s="156"/>
    </row>
  </sheetData>
  <sheetProtection/>
  <mergeCells count="337">
    <mergeCell ref="U101:V101"/>
    <mergeCell ref="L109:S110"/>
    <mergeCell ref="U102:V102"/>
    <mergeCell ref="S102:T102"/>
    <mergeCell ref="Q102:R102"/>
    <mergeCell ref="O101:P101"/>
    <mergeCell ref="C130:H130"/>
    <mergeCell ref="B114:G114"/>
    <mergeCell ref="H114:I114"/>
    <mergeCell ref="D127:G127"/>
    <mergeCell ref="D119:F119"/>
    <mergeCell ref="D118:F118"/>
    <mergeCell ref="D129:G129"/>
    <mergeCell ref="D126:G126"/>
    <mergeCell ref="D128:G128"/>
    <mergeCell ref="M123:S123"/>
    <mergeCell ref="M116:S116"/>
    <mergeCell ref="M113:S113"/>
    <mergeCell ref="M118:S118"/>
    <mergeCell ref="M120:S120"/>
    <mergeCell ref="M122:S122"/>
    <mergeCell ref="M121:S121"/>
    <mergeCell ref="M119:S119"/>
    <mergeCell ref="M117:S117"/>
    <mergeCell ref="M114:S114"/>
    <mergeCell ref="W26:W27"/>
    <mergeCell ref="V65:V66"/>
    <mergeCell ref="V26:V27"/>
    <mergeCell ref="T65:T66"/>
    <mergeCell ref="V49:V50"/>
    <mergeCell ref="U26:U27"/>
    <mergeCell ref="T26:T27"/>
    <mergeCell ref="U49:U50"/>
    <mergeCell ref="T49:T50"/>
    <mergeCell ref="A26:A27"/>
    <mergeCell ref="A23:A24"/>
    <mergeCell ref="F26:F27"/>
    <mergeCell ref="A20:A21"/>
    <mergeCell ref="B22:E22"/>
    <mergeCell ref="B21:E21"/>
    <mergeCell ref="B25:E25"/>
    <mergeCell ref="B24:E24"/>
    <mergeCell ref="B23:E23"/>
    <mergeCell ref="F20:F21"/>
    <mergeCell ref="G26:G27"/>
    <mergeCell ref="V20:V21"/>
    <mergeCell ref="U20:U21"/>
    <mergeCell ref="U23:U24"/>
    <mergeCell ref="V23:V24"/>
    <mergeCell ref="J23:J24"/>
    <mergeCell ref="K23:K24"/>
    <mergeCell ref="I23:I24"/>
    <mergeCell ref="O26:O27"/>
    <mergeCell ref="K20:K21"/>
    <mergeCell ref="O23:O24"/>
    <mergeCell ref="L23:L24"/>
    <mergeCell ref="P26:P27"/>
    <mergeCell ref="M26:M27"/>
    <mergeCell ref="U74:U76"/>
    <mergeCell ref="U65:U66"/>
    <mergeCell ref="B63:E63"/>
    <mergeCell ref="I65:I66"/>
    <mergeCell ref="K69:K70"/>
    <mergeCell ref="L74:L76"/>
    <mergeCell ref="O74:O76"/>
    <mergeCell ref="O65:O66"/>
    <mergeCell ref="P65:P66"/>
    <mergeCell ref="N74:N76"/>
    <mergeCell ref="B32:E32"/>
    <mergeCell ref="B33:E33"/>
    <mergeCell ref="K43:K44"/>
    <mergeCell ref="I43:I44"/>
    <mergeCell ref="J43:J44"/>
    <mergeCell ref="G43:G44"/>
    <mergeCell ref="H43:H44"/>
    <mergeCell ref="B39:E39"/>
    <mergeCell ref="B40:E40"/>
    <mergeCell ref="B41:E41"/>
    <mergeCell ref="Q85:Q86"/>
    <mergeCell ref="R85:R86"/>
    <mergeCell ref="V85:V86"/>
    <mergeCell ref="T85:T86"/>
    <mergeCell ref="S85:S86"/>
    <mergeCell ref="R77:R78"/>
    <mergeCell ref="V98:V99"/>
    <mergeCell ref="U98:U99"/>
    <mergeCell ref="U85:U86"/>
    <mergeCell ref="S98:S99"/>
    <mergeCell ref="S65:S66"/>
    <mergeCell ref="R65:R66"/>
    <mergeCell ref="R23:R24"/>
    <mergeCell ref="V77:V78"/>
    <mergeCell ref="U77:U78"/>
    <mergeCell ref="T77:T78"/>
    <mergeCell ref="S77:S78"/>
    <mergeCell ref="T74:T76"/>
    <mergeCell ref="S74:S76"/>
    <mergeCell ref="V74:V76"/>
    <mergeCell ref="A12:E12"/>
    <mergeCell ref="S20:S21"/>
    <mergeCell ref="B13:E13"/>
    <mergeCell ref="B26:E27"/>
    <mergeCell ref="P23:P24"/>
    <mergeCell ref="R20:R21"/>
    <mergeCell ref="N23:N24"/>
    <mergeCell ref="M23:M24"/>
    <mergeCell ref="B15:E15"/>
    <mergeCell ref="Q23:Q24"/>
    <mergeCell ref="B18:E18"/>
    <mergeCell ref="B19:E19"/>
    <mergeCell ref="Q20:Q21"/>
    <mergeCell ref="B14:E14"/>
    <mergeCell ref="O20:O21"/>
    <mergeCell ref="L20:L21"/>
    <mergeCell ref="B16:E16"/>
    <mergeCell ref="B17:E17"/>
    <mergeCell ref="J20:J21"/>
    <mergeCell ref="H20:H21"/>
    <mergeCell ref="G20:G21"/>
    <mergeCell ref="B20:E20"/>
    <mergeCell ref="I20:I21"/>
    <mergeCell ref="A2:V2"/>
    <mergeCell ref="A6:A10"/>
    <mergeCell ref="B6:E10"/>
    <mergeCell ref="F6:H7"/>
    <mergeCell ref="I6:I10"/>
    <mergeCell ref="J6:J10"/>
    <mergeCell ref="A3:T3"/>
    <mergeCell ref="A4:V4"/>
    <mergeCell ref="A5:V5"/>
    <mergeCell ref="K8:K10"/>
    <mergeCell ref="B11:E11"/>
    <mergeCell ref="R9:R10"/>
    <mergeCell ref="S9:S10"/>
    <mergeCell ref="O9:O10"/>
    <mergeCell ref="Q9:Q10"/>
    <mergeCell ref="M9:M10"/>
    <mergeCell ref="F8:F10"/>
    <mergeCell ref="B31:E31"/>
    <mergeCell ref="B30:E30"/>
    <mergeCell ref="B29:E29"/>
    <mergeCell ref="N26:N27"/>
    <mergeCell ref="L26:L27"/>
    <mergeCell ref="B28:E28"/>
    <mergeCell ref="I26:I27"/>
    <mergeCell ref="H26:H27"/>
    <mergeCell ref="K26:K27"/>
    <mergeCell ref="J26:J27"/>
    <mergeCell ref="U8:V8"/>
    <mergeCell ref="P9:P10"/>
    <mergeCell ref="L8:N8"/>
    <mergeCell ref="O8:P8"/>
    <mergeCell ref="S8:T8"/>
    <mergeCell ref="L9:L10"/>
    <mergeCell ref="Q8:R8"/>
    <mergeCell ref="N9:N10"/>
    <mergeCell ref="Q74:Q76"/>
    <mergeCell ref="Q77:Q78"/>
    <mergeCell ref="R74:R76"/>
    <mergeCell ref="K6:N7"/>
    <mergeCell ref="O6:V7"/>
    <mergeCell ref="Q26:Q27"/>
    <mergeCell ref="Q65:Q66"/>
    <mergeCell ref="R26:R27"/>
    <mergeCell ref="S26:S27"/>
    <mergeCell ref="S49:S50"/>
    <mergeCell ref="M20:M21"/>
    <mergeCell ref="S23:S24"/>
    <mergeCell ref="T23:T24"/>
    <mergeCell ref="A85:A86"/>
    <mergeCell ref="P49:P50"/>
    <mergeCell ref="Q49:Q50"/>
    <mergeCell ref="R49:R50"/>
    <mergeCell ref="J65:J66"/>
    <mergeCell ref="K65:K66"/>
    <mergeCell ref="J49:J50"/>
    <mergeCell ref="O49:O50"/>
    <mergeCell ref="N49:N50"/>
    <mergeCell ref="V9:V10"/>
    <mergeCell ref="T9:T10"/>
    <mergeCell ref="N20:N21"/>
    <mergeCell ref="U9:U10"/>
    <mergeCell ref="P20:P21"/>
    <mergeCell ref="T20:T21"/>
    <mergeCell ref="M43:M44"/>
    <mergeCell ref="G49:G50"/>
    <mergeCell ref="F49:F50"/>
    <mergeCell ref="I49:I50"/>
    <mergeCell ref="L43:L44"/>
    <mergeCell ref="F43:F44"/>
    <mergeCell ref="M49:M50"/>
    <mergeCell ref="M65:M66"/>
    <mergeCell ref="N65:N66"/>
    <mergeCell ref="L65:L66"/>
    <mergeCell ref="L49:L50"/>
    <mergeCell ref="K49:K50"/>
    <mergeCell ref="B46:E46"/>
    <mergeCell ref="B59:E59"/>
    <mergeCell ref="A69:A70"/>
    <mergeCell ref="B64:E64"/>
    <mergeCell ref="B67:E67"/>
    <mergeCell ref="B69:E70"/>
    <mergeCell ref="B65:E65"/>
    <mergeCell ref="H49:H50"/>
    <mergeCell ref="B61:E61"/>
    <mergeCell ref="B68:E68"/>
    <mergeCell ref="A65:A66"/>
    <mergeCell ref="A54:A60"/>
    <mergeCell ref="B58:E58"/>
    <mergeCell ref="B55:E55"/>
    <mergeCell ref="I69:I70"/>
    <mergeCell ref="J69:J70"/>
    <mergeCell ref="B66:E66"/>
    <mergeCell ref="F65:F66"/>
    <mergeCell ref="H65:H66"/>
    <mergeCell ref="G65:G66"/>
    <mergeCell ref="A82:A83"/>
    <mergeCell ref="I89:I91"/>
    <mergeCell ref="B82:E82"/>
    <mergeCell ref="B93:E93"/>
    <mergeCell ref="G85:G86"/>
    <mergeCell ref="I87:I88"/>
    <mergeCell ref="A89:A91"/>
    <mergeCell ref="A87:A88"/>
    <mergeCell ref="B87:E87"/>
    <mergeCell ref="B88:E88"/>
    <mergeCell ref="B79:E79"/>
    <mergeCell ref="F82:F83"/>
    <mergeCell ref="B74:E74"/>
    <mergeCell ref="B77:E78"/>
    <mergeCell ref="B83:E83"/>
    <mergeCell ref="B80:E80"/>
    <mergeCell ref="O77:O78"/>
    <mergeCell ref="P77:P78"/>
    <mergeCell ref="K80:K81"/>
    <mergeCell ref="F74:F76"/>
    <mergeCell ref="P74:P76"/>
    <mergeCell ref="J85:J86"/>
    <mergeCell ref="J80:J81"/>
    <mergeCell ref="P85:P86"/>
    <mergeCell ref="K85:K86"/>
    <mergeCell ref="N85:N86"/>
    <mergeCell ref="M85:M86"/>
    <mergeCell ref="L85:L86"/>
    <mergeCell ref="O85:O86"/>
    <mergeCell ref="M74:M76"/>
    <mergeCell ref="H80:H81"/>
    <mergeCell ref="J74:J76"/>
    <mergeCell ref="I74:I76"/>
    <mergeCell ref="K74:K76"/>
    <mergeCell ref="I79:I81"/>
    <mergeCell ref="I82:I83"/>
    <mergeCell ref="G74:G76"/>
    <mergeCell ref="H74:H76"/>
    <mergeCell ref="F85:F86"/>
    <mergeCell ref="I85:I86"/>
    <mergeCell ref="A123:I123"/>
    <mergeCell ref="A125:G125"/>
    <mergeCell ref="J112:K112"/>
    <mergeCell ref="B76:E76"/>
    <mergeCell ref="H85:H86"/>
    <mergeCell ref="B85:E85"/>
    <mergeCell ref="B81:E81"/>
    <mergeCell ref="G80:G81"/>
    <mergeCell ref="F80:F81"/>
    <mergeCell ref="B86:E86"/>
    <mergeCell ref="H112:I112"/>
    <mergeCell ref="A117:I117"/>
    <mergeCell ref="C113:G113"/>
    <mergeCell ref="C112:G112"/>
    <mergeCell ref="I92:I93"/>
    <mergeCell ref="B96:L99"/>
    <mergeCell ref="B89:E89"/>
    <mergeCell ref="B94:E94"/>
    <mergeCell ref="B91:E91"/>
    <mergeCell ref="B90:E90"/>
    <mergeCell ref="B92:E92"/>
    <mergeCell ref="I94:I95"/>
    <mergeCell ref="Q101:R101"/>
    <mergeCell ref="S101:T101"/>
    <mergeCell ref="M112:S112"/>
    <mergeCell ref="P98:P99"/>
    <mergeCell ref="T98:T99"/>
    <mergeCell ref="R98:R99"/>
    <mergeCell ref="O102:P102"/>
    <mergeCell ref="O98:O99"/>
    <mergeCell ref="Q98:Q99"/>
    <mergeCell ref="H113:I113"/>
    <mergeCell ref="J113:K113"/>
    <mergeCell ref="A94:A95"/>
    <mergeCell ref="B95:E95"/>
    <mergeCell ref="B102:E102"/>
    <mergeCell ref="B109:G110"/>
    <mergeCell ref="B101:E101"/>
    <mergeCell ref="J111:K111"/>
    <mergeCell ref="H109:K110"/>
    <mergeCell ref="A107:L107"/>
    <mergeCell ref="M111:S111"/>
    <mergeCell ref="M115:S115"/>
    <mergeCell ref="B84:E84"/>
    <mergeCell ref="B54:E54"/>
    <mergeCell ref="B71:E71"/>
    <mergeCell ref="B62:E62"/>
    <mergeCell ref="B60:E60"/>
    <mergeCell ref="B57:E57"/>
    <mergeCell ref="J114:K114"/>
    <mergeCell ref="H111:I111"/>
    <mergeCell ref="A132:C132"/>
    <mergeCell ref="B73:E73"/>
    <mergeCell ref="B75:E75"/>
    <mergeCell ref="B72:E72"/>
    <mergeCell ref="B100:E100"/>
    <mergeCell ref="A92:A93"/>
    <mergeCell ref="A96:A98"/>
    <mergeCell ref="C111:G111"/>
    <mergeCell ref="D121:F121"/>
    <mergeCell ref="D120:F120"/>
    <mergeCell ref="B34:E34"/>
    <mergeCell ref="B35:E35"/>
    <mergeCell ref="B36:E36"/>
    <mergeCell ref="B37:E37"/>
    <mergeCell ref="B38:E38"/>
    <mergeCell ref="B56:E56"/>
    <mergeCell ref="B47:E47"/>
    <mergeCell ref="B50:E50"/>
    <mergeCell ref="B53:E53"/>
    <mergeCell ref="B42:E42"/>
    <mergeCell ref="B45:E45"/>
    <mergeCell ref="A51:A52"/>
    <mergeCell ref="A43:A44"/>
    <mergeCell ref="A45:A46"/>
    <mergeCell ref="B48:E48"/>
    <mergeCell ref="B43:E43"/>
    <mergeCell ref="B44:E44"/>
    <mergeCell ref="B52:E52"/>
    <mergeCell ref="B51:E51"/>
    <mergeCell ref="B49:E49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95" r:id="rId1"/>
  <rowBreaks count="2" manualBreakCount="2">
    <brk id="52" max="21" man="1"/>
    <brk id="10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Крайнова Е.Р</cp:lastModifiedBy>
  <cp:lastPrinted>2016-05-23T05:01:04Z</cp:lastPrinted>
  <dcterms:created xsi:type="dcterms:W3CDTF">1996-10-08T23:32:33Z</dcterms:created>
  <dcterms:modified xsi:type="dcterms:W3CDTF">2019-03-20T07:03:46Z</dcterms:modified>
  <cp:category/>
  <cp:version/>
  <cp:contentType/>
  <cp:contentStatus/>
</cp:coreProperties>
</file>